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usovav\Desktop\"/>
    </mc:Choice>
  </mc:AlternateContent>
  <bookViews>
    <workbookView xWindow="0" yWindow="0" windowWidth="20490" windowHeight="7455"/>
  </bookViews>
  <sheets>
    <sheet name="SPOJNICOVÝ" sheetId="3" r:id="rId1"/>
    <sheet name="PLOŠNÝ" sheetId="5" r:id="rId2"/>
    <sheet name="VÝSEČOVÝ" sheetId="2" r:id="rId3"/>
    <sheet name="SLOUPCOVÝ" sheetId="4" r:id="rId4"/>
    <sheet name="BURZOVNÍ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5" l="1"/>
  <c r="L7" i="5"/>
  <c r="K7" i="5"/>
  <c r="J7" i="5"/>
  <c r="I7" i="5"/>
  <c r="H7" i="5"/>
  <c r="G7" i="5"/>
  <c r="F7" i="5"/>
  <c r="E7" i="5"/>
  <c r="D7" i="5"/>
  <c r="C7" i="5"/>
  <c r="C11" i="4"/>
  <c r="D3" i="4" s="1"/>
  <c r="D11" i="4" s="1"/>
  <c r="E3" i="4" s="1"/>
  <c r="E11" i="4" s="1"/>
  <c r="F3" i="4" s="1"/>
  <c r="F11" i="4" s="1"/>
  <c r="G3" i="4" s="1"/>
  <c r="G11" i="4" s="1"/>
  <c r="H3" i="4" s="1"/>
  <c r="H11" i="4" s="1"/>
  <c r="I3" i="4" s="1"/>
  <c r="I11" i="4" s="1"/>
  <c r="J3" i="4" s="1"/>
  <c r="J11" i="4" s="1"/>
  <c r="K3" i="4" s="1"/>
  <c r="K11" i="4" s="1"/>
  <c r="L3" i="4" s="1"/>
  <c r="L11" i="4" s="1"/>
  <c r="M3" i="4" s="1"/>
  <c r="M11" i="4" s="1"/>
  <c r="N3" i="4" s="1"/>
  <c r="N11" i="4" s="1"/>
  <c r="O10" i="4"/>
  <c r="O9" i="4"/>
  <c r="O8" i="4"/>
  <c r="O7" i="4"/>
  <c r="O6" i="4"/>
  <c r="O5" i="4"/>
  <c r="O4" i="4"/>
  <c r="C11" i="3"/>
  <c r="D3" i="3" s="1"/>
  <c r="D11" i="3" s="1"/>
  <c r="E3" i="3" s="1"/>
  <c r="E11" i="3" s="1"/>
  <c r="F3" i="3" s="1"/>
  <c r="F11" i="3" s="1"/>
  <c r="G3" i="3" s="1"/>
  <c r="G11" i="3" s="1"/>
  <c r="H3" i="3" s="1"/>
  <c r="H11" i="3" s="1"/>
  <c r="I3" i="3" s="1"/>
  <c r="I11" i="3" s="1"/>
  <c r="J3" i="3" s="1"/>
  <c r="J11" i="3" s="1"/>
  <c r="K3" i="3" s="1"/>
  <c r="K11" i="3" s="1"/>
  <c r="L3" i="3" s="1"/>
  <c r="L11" i="3" s="1"/>
  <c r="M3" i="3" s="1"/>
  <c r="M11" i="3" s="1"/>
  <c r="N3" i="3" s="1"/>
  <c r="N11" i="3" s="1"/>
  <c r="O10" i="3"/>
  <c r="O9" i="3"/>
  <c r="O8" i="3"/>
  <c r="O7" i="3"/>
  <c r="O6" i="3"/>
  <c r="O5" i="3"/>
  <c r="O4" i="3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<sst xmlns="http://schemas.openxmlformats.org/spreadsheetml/2006/main" count="122" uniqueCount="53">
  <si>
    <r>
      <t xml:space="preserve"> PLATEBNÍ KALENDÁŘ ISŠ HPOS Příbram </t>
    </r>
    <r>
      <rPr>
        <sz val="14"/>
        <rFont val="Arial CE"/>
        <family val="2"/>
        <charset val="238"/>
      </rPr>
      <t xml:space="preserve">  </t>
    </r>
    <r>
      <rPr>
        <sz val="8"/>
        <rFont val="Arial CE"/>
        <family val="2"/>
        <charset val="238"/>
      </rPr>
      <t>(údaje v tis. Kč)</t>
    </r>
  </si>
  <si>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</si>
  <si>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</si>
  <si>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</si>
  <si>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</si>
  <si>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</si>
  <si>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</si>
  <si>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</si>
  <si>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</si>
  <si>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</si>
  <si>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</si>
  <si>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</si>
  <si>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</si>
  <si>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</si>
  <si>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</si>
  <si>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+</t>
  </si>
  <si>
    <t>Počáteční stav</t>
  </si>
  <si>
    <t>Tržby</t>
  </si>
  <si>
    <t>Úvěr</t>
  </si>
  <si>
    <t>-</t>
  </si>
  <si>
    <t>Fixní výdaje</t>
  </si>
  <si>
    <t>Variabilní výd.</t>
  </si>
  <si>
    <t>Rezerva</t>
  </si>
  <si>
    <t>Investice</t>
  </si>
  <si>
    <t>Úrok</t>
  </si>
  <si>
    <t>Konečný stav</t>
  </si>
  <si>
    <t xml:space="preserve"> PLATEBNÍ KALENDÁŘ ISŠ HPOS Příbram   (údaje v tis. Kč)</t>
  </si>
  <si>
    <t>Rozbor vztahu počtu studentů a zisku</t>
  </si>
  <si>
    <t>Zisk je uveden v  Kč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</si>
  <si>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</si>
  <si>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</si>
  <si>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</si>
  <si>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</si>
  <si>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</si>
  <si>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</si>
  <si>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</si>
  <si>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</si>
  <si>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</si>
  <si>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</si>
  <si>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</si>
  <si>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</si>
  <si>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Počet studentů</t>
  </si>
  <si>
    <t>Zisk</t>
  </si>
  <si>
    <t>koef.</t>
  </si>
  <si>
    <t>xxx</t>
  </si>
  <si>
    <t>Král</t>
  </si>
  <si>
    <t>narozen</t>
  </si>
  <si>
    <t>nastoupil</t>
  </si>
  <si>
    <t>zemřel</t>
  </si>
  <si>
    <t>Jan Lucemburský</t>
  </si>
  <si>
    <t>Karel IV.</t>
  </si>
  <si>
    <t>Václav IV.</t>
  </si>
  <si>
    <t>Zikmund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</si>
</sst>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u/>
      <sz val="14"/>
      <name val="Arial CE"/>
      <family val="2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3" fontId="0" fillId="2" borderId="9" xfId="0" applyNumberFormat="1" applyFill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0" fillId="0" borderId="12" xfId="0" applyBorder="1" applyAlignment="1">
      <alignment horizontal="center"/>
    </xf>
    <xf numFmtId="0" fontId="0" fillId="0" borderId="13" xfId="0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2" borderId="17" xfId="0" applyNumberFormat="1" applyFill="1" applyBorder="1"/>
    <xf numFmtId="0" fontId="0" fillId="3" borderId="13" xfId="0" applyFill="1" applyBorder="1"/>
    <xf numFmtId="3" fontId="0" fillId="3" borderId="17" xfId="0" applyNumberFormat="1" applyFill="1" applyBorder="1"/>
    <xf numFmtId="3" fontId="0" fillId="2" borderId="14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0" fontId="0" fillId="0" borderId="18" xfId="0" applyBorder="1"/>
    <xf numFmtId="0" fontId="0" fillId="0" borderId="19" xfId="0" applyBorder="1"/>
    <xf numFmtId="3" fontId="0" fillId="2" borderId="20" xfId="0" applyNumberFormat="1" applyFill="1" applyBorder="1"/>
    <xf numFmtId="3" fontId="0" fillId="2" borderId="21" xfId="0" applyNumberForma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3" fontId="0" fillId="0" borderId="17" xfId="0" applyNumberFormat="1" applyFill="1" applyBorder="1"/>
    <xf numFmtId="0" fontId="0" fillId="0" borderId="19" xfId="0" applyFill="1" applyBorder="1"/>
    <xf numFmtId="3" fontId="0" fillId="3" borderId="20" xfId="0" applyNumberFormat="1" applyFill="1" applyBorder="1"/>
    <xf numFmtId="3" fontId="0" fillId="0" borderId="21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0" borderId="20" xfId="0" applyNumberFormat="1" applyFill="1" applyBorder="1"/>
    <xf numFmtId="0" fontId="6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1" xfId="0" applyFont="1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9" xfId="0" applyFill="1" applyBorder="1"/>
    <xf numFmtId="0" fontId="0" fillId="3" borderId="8" xfId="0" applyFill="1" applyBorder="1"/>
    <xf numFmtId="0" fontId="7" fillId="0" borderId="21" xfId="0" applyFont="1" applyFill="1" applyBorder="1"/>
    <xf numFmtId="3" fontId="0" fillId="3" borderId="18" xfId="0" applyNumberFormat="1" applyFill="1" applyBorder="1"/>
    <xf numFmtId="3" fontId="0" fillId="3" borderId="26" xfId="0" applyNumberFormat="1" applyFill="1" applyBorder="1"/>
    <xf numFmtId="3" fontId="0" fillId="3" borderId="19" xfId="0" applyNumberFormat="1" applyFill="1" applyBorder="1"/>
    <xf numFmtId="0" fontId="7" fillId="0" borderId="27" xfId="0" applyFont="1" applyBorder="1"/>
    <xf numFmtId="0" fontId="0" fillId="0" borderId="1" xfId="0" applyBorder="1" applyAlignment="1">
      <alignment horizontal="right"/>
    </xf>
    <xf numFmtId="164" fontId="0" fillId="0" borderId="4" xfId="0" applyNumberFormat="1" applyFill="1" applyBorder="1"/>
    <xf numFmtId="164" fontId="0" fillId="0" borderId="2" xfId="0" applyNumberFormat="1" applyFill="1" applyBorder="1"/>
    <xf numFmtId="0" fontId="4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8" fillId="0" borderId="7" xfId="0" applyFont="1" applyBorder="1"/>
    <xf numFmtId="0" fontId="8" fillId="0" borderId="12" xfId="0" applyFont="1" applyBorder="1"/>
    <xf numFmtId="0" fontId="0" fillId="3" borderId="15" xfId="0" applyFill="1" applyBorder="1"/>
    <xf numFmtId="0" fontId="8" fillId="0" borderId="18" xfId="0" applyFont="1" applyBorder="1"/>
    <xf numFmtId="0" fontId="0" fillId="3" borderId="26" xfId="0" applyFill="1" applyBorder="1"/>
    <xf numFmtId="0" fontId="0" fillId="3" borderId="19" xfId="0" applyFill="1" applyBorder="1"/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Platební</a:t>
            </a:r>
            <a:r>
              <a:rPr lang="cs-CZ" baseline="0"/>
              <a:t> kalendář - k</a:t>
            </a:r>
            <a:r>
              <a:rPr lang="cs-CZ"/>
              <a:t>onečný stav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SPOJNICOVÝ!$C$2:$N$2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SPOJNICOVÝ!$C$11:$N$11</c:f>
              <c:numCache>
                <c:formatCode>#,##0</c:formatCode>
                <c:ptCount val="12"/>
                <c:pt idx="0">
                  <c:v>3100</c:v>
                </c:pt>
                <c:pt idx="1">
                  <c:v>3550</c:v>
                </c:pt>
                <c:pt idx="2">
                  <c:v>4675</c:v>
                </c:pt>
                <c:pt idx="3">
                  <c:v>4800</c:v>
                </c:pt>
                <c:pt idx="4">
                  <c:v>4925</c:v>
                </c:pt>
                <c:pt idx="5">
                  <c:v>5050</c:v>
                </c:pt>
                <c:pt idx="6">
                  <c:v>4500</c:v>
                </c:pt>
                <c:pt idx="7">
                  <c:v>3950</c:v>
                </c:pt>
                <c:pt idx="8">
                  <c:v>4300</c:v>
                </c:pt>
                <c:pt idx="9">
                  <c:v>4650</c:v>
                </c:pt>
                <c:pt idx="10">
                  <c:v>5000</c:v>
                </c:pt>
                <c:pt idx="11">
                  <c:v>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28168"/>
        <c:axId val="331728560"/>
      </c:lineChart>
      <c:catAx>
        <c:axId val="33172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28560"/>
        <c:crosses val="autoZero"/>
        <c:auto val="1"/>
        <c:lblAlgn val="ctr"/>
        <c:lblOffset val="100"/>
        <c:noMultiLvlLbl val="0"/>
      </c:catAx>
      <c:valAx>
        <c:axId val="33172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2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Zisk za studenty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PLOŠNÝ!$A$5:$M$5</c:f>
              <c:strCache>
                <c:ptCount val="13"/>
                <c:pt idx="0">
                  <c:v>Počet studentů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</c:strCache>
            </c:strRef>
          </c:cat>
          <c:val>
            <c:numRef>
              <c:f>PLOŠNÝ!$A$6:$M$6</c:f>
              <c:numCache>
                <c:formatCode>#,##0</c:formatCode>
                <c:ptCount val="13"/>
                <c:pt idx="0" formatCode="General">
                  <c:v>0</c:v>
                </c:pt>
                <c:pt idx="1">
                  <c:v>15000</c:v>
                </c:pt>
                <c:pt idx="2">
                  <c:v>15600</c:v>
                </c:pt>
                <c:pt idx="3">
                  <c:v>16000</c:v>
                </c:pt>
                <c:pt idx="4">
                  <c:v>16600</c:v>
                </c:pt>
                <c:pt idx="5">
                  <c:v>17100</c:v>
                </c:pt>
                <c:pt idx="6">
                  <c:v>17600</c:v>
                </c:pt>
                <c:pt idx="7">
                  <c:v>18200</c:v>
                </c:pt>
                <c:pt idx="8">
                  <c:v>18600</c:v>
                </c:pt>
                <c:pt idx="9">
                  <c:v>18750</c:v>
                </c:pt>
                <c:pt idx="10">
                  <c:v>18900</c:v>
                </c:pt>
                <c:pt idx="11">
                  <c:v>18950</c:v>
                </c:pt>
                <c:pt idx="12">
                  <c:v>18950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28952"/>
        <c:axId val="331730912"/>
      </c:areaChart>
      <c:catAx>
        <c:axId val="33172895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30912"/>
        <c:crosses val="autoZero"/>
        <c:auto val="1"/>
        <c:lblAlgn val="ctr"/>
        <c:lblOffset val="100"/>
        <c:noMultiLvlLbl val="0"/>
      </c:catAx>
      <c:valAx>
        <c:axId val="3317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28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VÝSEČOVÝ!$B$6:$B$10</c:f>
              <c:strCache>
                <c:ptCount val="5"/>
                <c:pt idx="0">
                  <c:v>Fixní výdaje</c:v>
                </c:pt>
                <c:pt idx="1">
                  <c:v>Variabilní výd.</c:v>
                </c:pt>
                <c:pt idx="2">
                  <c:v>Rezerva</c:v>
                </c:pt>
                <c:pt idx="3">
                  <c:v>Investice</c:v>
                </c:pt>
                <c:pt idx="4">
                  <c:v>Úrok</c:v>
                </c:pt>
              </c:strCache>
            </c:strRef>
          </c:cat>
          <c:val>
            <c:numRef>
              <c:f>VÝSEČOVÝ!$O$6:$O$10</c:f>
              <c:numCache>
                <c:formatCode>#,##0</c:formatCode>
                <c:ptCount val="5"/>
                <c:pt idx="0">
                  <c:v>10800</c:v>
                </c:pt>
                <c:pt idx="1">
                  <c:v>27225</c:v>
                </c:pt>
                <c:pt idx="2">
                  <c:v>500</c:v>
                </c:pt>
                <c:pt idx="3">
                  <c:v>9000</c:v>
                </c:pt>
                <c:pt idx="4">
                  <c:v>9593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SLOUPCOVÝ!$B$4</c:f>
              <c:strCache>
                <c:ptCount val="1"/>
                <c:pt idx="0">
                  <c:v>Tržby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SLOUPCOVÝ!$C$4:$N$4</c:f>
              <c:numCache>
                <c:formatCode>#,##0</c:formatCode>
                <c:ptCount val="12"/>
                <c:pt idx="0">
                  <c:v>5000</c:v>
                </c:pt>
                <c:pt idx="1">
                  <c:v>3000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3000</c:v>
                </c:pt>
                <c:pt idx="7">
                  <c:v>3000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SLOUPCOVÝ!$B$7</c:f>
              <c:strCache>
                <c:ptCount val="1"/>
                <c:pt idx="0">
                  <c:v>Variabilní výd.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SLOUPCOVÝ!$C$7:$N$7</c:f>
              <c:numCache>
                <c:formatCode>#,##0</c:formatCode>
                <c:ptCount val="12"/>
                <c:pt idx="0">
                  <c:v>2750</c:v>
                </c:pt>
                <c:pt idx="1">
                  <c:v>1650</c:v>
                </c:pt>
                <c:pt idx="2">
                  <c:v>2475</c:v>
                </c:pt>
                <c:pt idx="3">
                  <c:v>2475</c:v>
                </c:pt>
                <c:pt idx="4">
                  <c:v>2475</c:v>
                </c:pt>
                <c:pt idx="5">
                  <c:v>2475</c:v>
                </c:pt>
                <c:pt idx="6">
                  <c:v>1650</c:v>
                </c:pt>
                <c:pt idx="7">
                  <c:v>1650</c:v>
                </c:pt>
                <c:pt idx="8">
                  <c:v>2750</c:v>
                </c:pt>
                <c:pt idx="9">
                  <c:v>2750</c:v>
                </c:pt>
                <c:pt idx="10">
                  <c:v>2750</c:v>
                </c:pt>
                <c:pt idx="11">
                  <c:v>1375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1726992"/>
        <c:axId val="331733264"/>
        <c:axId val="0"/>
      </c:bar3DChart>
      <c:catAx>
        <c:axId val="331726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33264"/>
        <c:crosses val="autoZero"/>
        <c:auto val="1"/>
        <c:lblAlgn val="ctr"/>
        <c:lblOffset val="100"/>
        <c:noMultiLvlLbl val="0"/>
      </c:catAx>
      <c:valAx>
        <c:axId val="33173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26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tockChart>
        <c:ser>
          <c:idx val="0"/>
          <c:order val="0"/>
          <c:tx>
            <c:strRef>
              <c:f>BURZOVNÍ!$B$1</c:f>
              <c:strCache>
                <c:ptCount val="1"/>
                <c:pt idx="0">
                  <c:v>narozen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BURZOVNÍ!$A$2:$A$5</c:f>
              <c:strCache>
                <c:ptCount val="4"/>
                <c:pt idx="0">
                  <c:v>Jan Lucemburský</c:v>
                </c:pt>
                <c:pt idx="1">
                  <c:v>Karel IV.</c:v>
                </c:pt>
                <c:pt idx="2">
                  <c:v>Václav IV.</c:v>
                </c:pt>
                <c:pt idx="3">
                  <c:v>Zikmund</c:v>
                </c:pt>
              </c:strCache>
            </c:strRef>
          </c:cat>
          <c:val>
            <c:numRef>
              <c:f>BURZOVNÍ!$B$2:$B$5</c:f>
              <c:numCache>
                <c:formatCode>General</c:formatCode>
                <c:ptCount val="4"/>
                <c:pt idx="0">
                  <c:v>1296</c:v>
                </c:pt>
                <c:pt idx="1">
                  <c:v>1316</c:v>
                </c:pt>
                <c:pt idx="2">
                  <c:v>1361</c:v>
                </c:pt>
                <c:pt idx="3">
                  <c:v>1368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BURZOVNÍ!$C$1</c:f>
              <c:strCache>
                <c:ptCount val="1"/>
                <c:pt idx="0">
                  <c:v>nastoupil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BURZOVNÍ!$A$2:$A$5</c:f>
              <c:strCache>
                <c:ptCount val="4"/>
                <c:pt idx="0">
                  <c:v>Jan Lucemburský</c:v>
                </c:pt>
                <c:pt idx="1">
                  <c:v>Karel IV.</c:v>
                </c:pt>
                <c:pt idx="2">
                  <c:v>Václav IV.</c:v>
                </c:pt>
                <c:pt idx="3">
                  <c:v>Zikmund</c:v>
                </c:pt>
              </c:strCache>
            </c:strRef>
          </c:cat>
          <c:val>
            <c:numRef>
              <c:f>BURZOVNÍ!$C$2:$C$5</c:f>
              <c:numCache>
                <c:formatCode>General</c:formatCode>
                <c:ptCount val="4"/>
                <c:pt idx="0">
                  <c:v>1310</c:v>
                </c:pt>
                <c:pt idx="1">
                  <c:v>1346</c:v>
                </c:pt>
                <c:pt idx="2">
                  <c:v>1378</c:v>
                </c:pt>
                <c:pt idx="3">
                  <c:v>1419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BURZOVNÍ!$D$1</c:f>
              <c:strCache>
                <c:ptCount val="1"/>
                <c:pt idx="0">
                  <c:v>zemřel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alpha val="85000"/>
                </a:schemeClr>
              </a:solidFill>
              <a:ln>
                <a:noFill/>
              </a:ln>
              <a:effectLst/>
            </c:spPr>
          </c:marker>
          <c:cat>
            <c:strRef>
              <c:f>BURZOVNÍ!$A$2:$A$5</c:f>
              <c:strCache>
                <c:ptCount val="4"/>
                <c:pt idx="0">
                  <c:v>Jan Lucemburský</c:v>
                </c:pt>
                <c:pt idx="1">
                  <c:v>Karel IV.</c:v>
                </c:pt>
                <c:pt idx="2">
                  <c:v>Václav IV.</c:v>
                </c:pt>
                <c:pt idx="3">
                  <c:v>Zikmund</c:v>
                </c:pt>
              </c:strCache>
            </c:strRef>
          </c:cat>
          <c:val>
            <c:numRef>
              <c:f>BURZOVNÍ!$D$2:$D$5</c:f>
              <c:numCache>
                <c:formatCode>General</c:formatCode>
                <c:ptCount val="4"/>
                <c:pt idx="0">
                  <c:v>1346</c:v>
                </c:pt>
                <c:pt idx="1">
                  <c:v>1378</c:v>
                </c:pt>
                <c:pt idx="2">
                  <c:v>1419</c:v>
                </c:pt>
                <c:pt idx="3">
                  <c:v>1437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axId val="331727776"/>
        <c:axId val="331732480"/>
      </c:stockChart>
      <c:catAx>
        <c:axId val="3317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32480"/>
        <c:crosses val="autoZero"/>
        <c:auto val="1"/>
        <c:lblAlgn val="ctr"/>
        <c:lblOffset val="100"/>
        <c:noMultiLvlLbl val="0"/>
      </c:catAx>
      <c:valAx>
        <c:axId val="331732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172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12</xdr:row>
      <xdr:rowOff>138112</xdr:rowOff>
    </xdr:from>
    <xdr:to>
      <xdr:col>11</xdr:col>
      <xdr:colOff>142875</xdr:colOff>
      <xdr:row>30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7</xdr:row>
      <xdr:rowOff>95250</xdr:rowOff>
    </xdr:from>
    <xdr:to>
      <xdr:col>16</xdr:col>
      <xdr:colOff>542925</xdr:colOff>
      <xdr:row>27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114300</xdr:rowOff>
    </xdr:from>
    <xdr:to>
      <xdr:col>13</xdr:col>
      <xdr:colOff>361950</xdr:colOff>
      <xdr:row>30</xdr:row>
      <xdr:rowOff>100012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11</xdr:row>
      <xdr:rowOff>142875</xdr:rowOff>
    </xdr:from>
    <xdr:to>
      <xdr:col>14</xdr:col>
      <xdr:colOff>57150</xdr:colOff>
      <xdr:row>30</xdr:row>
      <xdr:rowOff>128587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57150</xdr:rowOff>
    </xdr:from>
    <xdr:to>
      <xdr:col>14</xdr:col>
      <xdr:colOff>400050</xdr:colOff>
      <xdr:row>20</xdr:row>
      <xdr:rowOff>133350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/>
  </sheetViews>
  <sheetFormatPr defaultRowHeight="15" x14ac:dyDescent="0.25"/>
  <cols>
    <col min="2" max="2" width="16.140625" customWidth="1"/>
  </cols>
  <sheetData>
    <row r="1" spans="1:15" ht="18.75" thickBot="1" x14ac:dyDescent="0.3">
      <c r="A1" s="1"/>
      <c r="B1" s="1" t="s">
        <v>26</v>
      </c>
    </row>
    <row r="2" spans="1:15" ht="15.75" thickBot="1" x14ac:dyDescent="0.3">
      <c r="A2" s="2"/>
      <c r="B2" s="3" t="s">
        <v>1</v>
      </c>
      <c r="C2" s="28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30" t="s">
        <v>13</v>
      </c>
      <c r="O2" s="7" t="s">
        <v>14</v>
      </c>
    </row>
    <row r="3" spans="1:15" x14ac:dyDescent="0.25">
      <c r="A3" s="8" t="s">
        <v>15</v>
      </c>
      <c r="B3" s="9" t="s">
        <v>16</v>
      </c>
      <c r="C3" s="10">
        <v>2250</v>
      </c>
      <c r="D3" s="11">
        <f t="shared" ref="D3:N3" si="0">C11</f>
        <v>3100</v>
      </c>
      <c r="E3" s="11">
        <f t="shared" si="0"/>
        <v>3550</v>
      </c>
      <c r="F3" s="11">
        <f t="shared" si="0"/>
        <v>4675</v>
      </c>
      <c r="G3" s="11">
        <f t="shared" si="0"/>
        <v>4800</v>
      </c>
      <c r="H3" s="11">
        <f t="shared" si="0"/>
        <v>4925</v>
      </c>
      <c r="I3" s="11">
        <f t="shared" si="0"/>
        <v>5050</v>
      </c>
      <c r="J3" s="11">
        <f t="shared" si="0"/>
        <v>4500</v>
      </c>
      <c r="K3" s="11">
        <f t="shared" si="0"/>
        <v>3950</v>
      </c>
      <c r="L3" s="11">
        <f t="shared" si="0"/>
        <v>4300</v>
      </c>
      <c r="M3" s="11">
        <f t="shared" si="0"/>
        <v>4650</v>
      </c>
      <c r="N3" s="11">
        <f t="shared" si="0"/>
        <v>5000</v>
      </c>
      <c r="O3" s="12"/>
    </row>
    <row r="4" spans="1:15" x14ac:dyDescent="0.25">
      <c r="A4" s="13" t="s">
        <v>15</v>
      </c>
      <c r="B4" s="14" t="s">
        <v>17</v>
      </c>
      <c r="C4" s="15">
        <v>5000</v>
      </c>
      <c r="D4" s="16">
        <v>3000</v>
      </c>
      <c r="E4" s="16">
        <v>4500</v>
      </c>
      <c r="F4" s="16">
        <v>4500</v>
      </c>
      <c r="G4" s="16">
        <v>4500</v>
      </c>
      <c r="H4" s="16">
        <v>4500</v>
      </c>
      <c r="I4" s="16">
        <v>3000</v>
      </c>
      <c r="J4" s="16">
        <v>3000</v>
      </c>
      <c r="K4" s="16">
        <v>5000</v>
      </c>
      <c r="L4" s="16">
        <v>5000</v>
      </c>
      <c r="M4" s="16">
        <v>5000</v>
      </c>
      <c r="N4" s="17">
        <v>2500</v>
      </c>
      <c r="O4" s="18">
        <f t="shared" ref="O4:O10" si="1">SUM(C4:N4)</f>
        <v>49500</v>
      </c>
    </row>
    <row r="5" spans="1:15" x14ac:dyDescent="0.25">
      <c r="A5" s="13" t="s">
        <v>15</v>
      </c>
      <c r="B5" s="14" t="s">
        <v>18</v>
      </c>
      <c r="C5" s="15"/>
      <c r="D5" s="16"/>
      <c r="E5" s="16">
        <v>9000</v>
      </c>
      <c r="F5" s="16"/>
      <c r="G5" s="16"/>
      <c r="H5" s="16"/>
      <c r="I5" s="16"/>
      <c r="J5" s="16"/>
      <c r="K5" s="16"/>
      <c r="L5" s="16"/>
      <c r="M5" s="16"/>
      <c r="N5" s="17"/>
      <c r="O5" s="18">
        <f t="shared" si="1"/>
        <v>9000</v>
      </c>
    </row>
    <row r="6" spans="1:15" x14ac:dyDescent="0.25">
      <c r="A6" s="13" t="s">
        <v>19</v>
      </c>
      <c r="B6" s="14" t="s">
        <v>20</v>
      </c>
      <c r="C6" s="15">
        <v>900</v>
      </c>
      <c r="D6" s="16">
        <v>900</v>
      </c>
      <c r="E6" s="16">
        <v>900</v>
      </c>
      <c r="F6" s="16">
        <v>900</v>
      </c>
      <c r="G6" s="16">
        <v>900</v>
      </c>
      <c r="H6" s="16">
        <v>900</v>
      </c>
      <c r="I6" s="16">
        <v>900</v>
      </c>
      <c r="J6" s="16">
        <v>900</v>
      </c>
      <c r="K6" s="16">
        <v>900</v>
      </c>
      <c r="L6" s="16">
        <v>900</v>
      </c>
      <c r="M6" s="16">
        <v>900</v>
      </c>
      <c r="N6" s="17">
        <v>900</v>
      </c>
      <c r="O6" s="31">
        <f t="shared" si="1"/>
        <v>10800</v>
      </c>
    </row>
    <row r="7" spans="1:15" x14ac:dyDescent="0.25">
      <c r="A7" s="13" t="s">
        <v>19</v>
      </c>
      <c r="B7" s="14" t="s">
        <v>21</v>
      </c>
      <c r="C7" s="15">
        <v>2750</v>
      </c>
      <c r="D7" s="16">
        <v>1650</v>
      </c>
      <c r="E7" s="16">
        <v>2475</v>
      </c>
      <c r="F7" s="16">
        <v>2475</v>
      </c>
      <c r="G7" s="16">
        <v>2475</v>
      </c>
      <c r="H7" s="16">
        <v>2475</v>
      </c>
      <c r="I7" s="16">
        <v>1650</v>
      </c>
      <c r="J7" s="16">
        <v>1650</v>
      </c>
      <c r="K7" s="16">
        <v>2750</v>
      </c>
      <c r="L7" s="16">
        <v>2750</v>
      </c>
      <c r="M7" s="16">
        <v>2750</v>
      </c>
      <c r="N7" s="17">
        <v>1375</v>
      </c>
      <c r="O7" s="31">
        <f t="shared" si="1"/>
        <v>27225</v>
      </c>
    </row>
    <row r="8" spans="1:15" x14ac:dyDescent="0.25">
      <c r="A8" s="13" t="s">
        <v>19</v>
      </c>
      <c r="B8" s="14" t="s">
        <v>22</v>
      </c>
      <c r="C8" s="15">
        <v>500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31">
        <f t="shared" si="1"/>
        <v>500</v>
      </c>
    </row>
    <row r="9" spans="1:15" x14ac:dyDescent="0.25">
      <c r="A9" s="13" t="s">
        <v>19</v>
      </c>
      <c r="B9" s="14" t="s">
        <v>23</v>
      </c>
      <c r="C9" s="15"/>
      <c r="D9" s="16"/>
      <c r="E9" s="16">
        <v>9000</v>
      </c>
      <c r="F9" s="16"/>
      <c r="G9" s="16"/>
      <c r="H9" s="16"/>
      <c r="I9" s="16"/>
      <c r="J9" s="16"/>
      <c r="K9" s="16"/>
      <c r="L9" s="16"/>
      <c r="M9" s="16"/>
      <c r="N9" s="17"/>
      <c r="O9" s="31">
        <f t="shared" si="1"/>
        <v>9000</v>
      </c>
    </row>
    <row r="10" spans="1:15" x14ac:dyDescent="0.25">
      <c r="A10" s="13" t="s">
        <v>19</v>
      </c>
      <c r="B10" s="14" t="s">
        <v>24</v>
      </c>
      <c r="C10" s="15"/>
      <c r="D10" s="16"/>
      <c r="E10" s="16"/>
      <c r="F10" s="16">
        <v>1000</v>
      </c>
      <c r="G10" s="16">
        <v>1000</v>
      </c>
      <c r="H10" s="16">
        <v>1000</v>
      </c>
      <c r="I10" s="16">
        <v>1000</v>
      </c>
      <c r="J10" s="16">
        <v>1000</v>
      </c>
      <c r="K10" s="16">
        <v>1000</v>
      </c>
      <c r="L10" s="16">
        <v>1000</v>
      </c>
      <c r="M10" s="16">
        <v>1000</v>
      </c>
      <c r="N10" s="17">
        <v>1593</v>
      </c>
      <c r="O10" s="31">
        <f t="shared" si="1"/>
        <v>9593</v>
      </c>
    </row>
    <row r="11" spans="1:15" ht="15.75" thickBot="1" x14ac:dyDescent="0.3">
      <c r="A11" s="24"/>
      <c r="B11" s="32" t="s">
        <v>25</v>
      </c>
      <c r="C11" s="33">
        <f t="shared" ref="C11:N11" si="2">C3+C4+C5-C6-C7-C8-C9-C10</f>
        <v>3100</v>
      </c>
      <c r="D11" s="33">
        <f t="shared" si="2"/>
        <v>3550</v>
      </c>
      <c r="E11" s="33">
        <f t="shared" si="2"/>
        <v>4675</v>
      </c>
      <c r="F11" s="33">
        <f t="shared" si="2"/>
        <v>4800</v>
      </c>
      <c r="G11" s="33">
        <f t="shared" si="2"/>
        <v>4925</v>
      </c>
      <c r="H11" s="33">
        <f t="shared" si="2"/>
        <v>5050</v>
      </c>
      <c r="I11" s="33">
        <f t="shared" si="2"/>
        <v>4500</v>
      </c>
      <c r="J11" s="33">
        <f t="shared" si="2"/>
        <v>3950</v>
      </c>
      <c r="K11" s="33">
        <f t="shared" si="2"/>
        <v>4300</v>
      </c>
      <c r="L11" s="33">
        <f t="shared" si="2"/>
        <v>4650</v>
      </c>
      <c r="M11" s="33">
        <f t="shared" si="2"/>
        <v>5000</v>
      </c>
      <c r="N11" s="33">
        <f t="shared" si="2"/>
        <v>3632</v>
      </c>
      <c r="O11" s="3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sqref="A1:M1"/>
    </sheetView>
  </sheetViews>
  <sheetFormatPr defaultRowHeight="15" x14ac:dyDescent="0.25"/>
  <cols>
    <col min="1" max="1" width="14" customWidth="1"/>
  </cols>
  <sheetData>
    <row r="1" spans="1:13" ht="15.75" x14ac:dyDescent="0.25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1:13" ht="15.75" thickBot="1" x14ac:dyDescent="0.3">
      <c r="M3" s="39" t="s">
        <v>28</v>
      </c>
    </row>
    <row r="4" spans="1:13" ht="15.75" thickBot="1" x14ac:dyDescent="0.3">
      <c r="A4" s="40"/>
      <c r="B4" s="41" t="s">
        <v>29</v>
      </c>
      <c r="C4" s="42" t="s">
        <v>30</v>
      </c>
      <c r="D4" s="42" t="s">
        <v>31</v>
      </c>
      <c r="E4" s="42" t="s">
        <v>32</v>
      </c>
      <c r="F4" s="42" t="s">
        <v>33</v>
      </c>
      <c r="G4" s="42" t="s">
        <v>34</v>
      </c>
      <c r="H4" s="42" t="s">
        <v>35</v>
      </c>
      <c r="I4" s="42" t="s">
        <v>36</v>
      </c>
      <c r="J4" s="42" t="s">
        <v>37</v>
      </c>
      <c r="K4" s="42" t="s">
        <v>38</v>
      </c>
      <c r="L4" s="42" t="s">
        <v>39</v>
      </c>
      <c r="M4" s="43" t="s">
        <v>40</v>
      </c>
    </row>
    <row r="5" spans="1:13" ht="15.75" thickTop="1" x14ac:dyDescent="0.25">
      <c r="A5" s="44" t="s">
        <v>41</v>
      </c>
      <c r="B5" s="45">
        <v>1000</v>
      </c>
      <c r="C5" s="46">
        <v>1100</v>
      </c>
      <c r="D5" s="47">
        <v>1200</v>
      </c>
      <c r="E5" s="46">
        <v>1300</v>
      </c>
      <c r="F5" s="47">
        <v>1400</v>
      </c>
      <c r="G5" s="46">
        <v>1500</v>
      </c>
      <c r="H5" s="47">
        <v>1600</v>
      </c>
      <c r="I5" s="46">
        <v>1700</v>
      </c>
      <c r="J5" s="47">
        <v>1800</v>
      </c>
      <c r="K5" s="46">
        <v>1900</v>
      </c>
      <c r="L5" s="47">
        <v>2000</v>
      </c>
      <c r="M5" s="48">
        <v>2100</v>
      </c>
    </row>
    <row r="6" spans="1:13" ht="15.75" thickBot="1" x14ac:dyDescent="0.3">
      <c r="A6" s="49" t="s">
        <v>42</v>
      </c>
      <c r="B6" s="50">
        <v>15000</v>
      </c>
      <c r="C6" s="51">
        <v>15600</v>
      </c>
      <c r="D6" s="51">
        <v>16000</v>
      </c>
      <c r="E6" s="51">
        <v>16600</v>
      </c>
      <c r="F6" s="51">
        <v>17100</v>
      </c>
      <c r="G6" s="51">
        <v>17600</v>
      </c>
      <c r="H6" s="51">
        <v>18200</v>
      </c>
      <c r="I6" s="51">
        <v>18600</v>
      </c>
      <c r="J6" s="51">
        <v>18750</v>
      </c>
      <c r="K6" s="51">
        <v>18900</v>
      </c>
      <c r="L6" s="51">
        <v>18950</v>
      </c>
      <c r="M6" s="52">
        <v>18950</v>
      </c>
    </row>
    <row r="7" spans="1:13" ht="15.75" thickBot="1" x14ac:dyDescent="0.3">
      <c r="A7" s="53" t="s">
        <v>43</v>
      </c>
      <c r="B7" s="54" t="s">
        <v>44</v>
      </c>
      <c r="C7" s="55">
        <f>(C6-B6)/(C5-B5)</f>
        <v>6</v>
      </c>
      <c r="D7" s="55">
        <f t="shared" ref="D7:M7" si="0">(D6-C6)/(D5-C5)</f>
        <v>4</v>
      </c>
      <c r="E7" s="55">
        <f t="shared" si="0"/>
        <v>6</v>
      </c>
      <c r="F7" s="55">
        <f t="shared" si="0"/>
        <v>5</v>
      </c>
      <c r="G7" s="55">
        <f t="shared" si="0"/>
        <v>5</v>
      </c>
      <c r="H7" s="55">
        <f t="shared" si="0"/>
        <v>6</v>
      </c>
      <c r="I7" s="55">
        <f t="shared" si="0"/>
        <v>4</v>
      </c>
      <c r="J7" s="55">
        <f t="shared" si="0"/>
        <v>1.5</v>
      </c>
      <c r="K7" s="55">
        <f t="shared" si="0"/>
        <v>1.5</v>
      </c>
      <c r="L7" s="55">
        <f t="shared" si="0"/>
        <v>0.5</v>
      </c>
      <c r="M7" s="56">
        <f t="shared" si="0"/>
        <v>0</v>
      </c>
    </row>
  </sheetData>
  <mergeCells count="1">
    <mergeCell ref="A1:M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defaultRowHeight="15" x14ac:dyDescent="0.25"/>
  <cols>
    <col min="2" max="2" width="14.28515625" customWidth="1"/>
  </cols>
  <sheetData>
    <row r="1" spans="1:15" ht="18.75" thickBot="1" x14ac:dyDescent="0.3">
      <c r="A1" s="1"/>
      <c r="B1" s="1" t="s">
        <v>0</v>
      </c>
    </row>
    <row r="2" spans="1:15" ht="15.75" thickBot="1" x14ac:dyDescent="0.3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x14ac:dyDescent="0.25">
      <c r="A3" s="8" t="s">
        <v>15</v>
      </c>
      <c r="B3" s="9" t="s">
        <v>16</v>
      </c>
      <c r="C3" s="10">
        <v>2250</v>
      </c>
      <c r="D3" s="11">
        <v>3100</v>
      </c>
      <c r="E3" s="11">
        <v>3550</v>
      </c>
      <c r="F3" s="11">
        <v>4675</v>
      </c>
      <c r="G3" s="11">
        <v>4800</v>
      </c>
      <c r="H3" s="11">
        <v>4925</v>
      </c>
      <c r="I3" s="11">
        <v>5050</v>
      </c>
      <c r="J3" s="11">
        <v>4500</v>
      </c>
      <c r="K3" s="11">
        <v>3950</v>
      </c>
      <c r="L3" s="11">
        <v>4300</v>
      </c>
      <c r="M3" s="11">
        <v>4650</v>
      </c>
      <c r="N3" s="11">
        <v>5000</v>
      </c>
      <c r="O3" s="12"/>
    </row>
    <row r="4" spans="1:15" x14ac:dyDescent="0.25">
      <c r="A4" s="13" t="s">
        <v>15</v>
      </c>
      <c r="B4" s="14" t="s">
        <v>17</v>
      </c>
      <c r="C4" s="15">
        <v>5000</v>
      </c>
      <c r="D4" s="16">
        <v>3000</v>
      </c>
      <c r="E4" s="16">
        <v>4500</v>
      </c>
      <c r="F4" s="16">
        <v>4500</v>
      </c>
      <c r="G4" s="16">
        <v>4500</v>
      </c>
      <c r="H4" s="16">
        <v>4500</v>
      </c>
      <c r="I4" s="16">
        <v>3000</v>
      </c>
      <c r="J4" s="16">
        <v>3000</v>
      </c>
      <c r="K4" s="16">
        <v>5000</v>
      </c>
      <c r="L4" s="16">
        <v>5000</v>
      </c>
      <c r="M4" s="16">
        <v>5000</v>
      </c>
      <c r="N4" s="17">
        <v>2500</v>
      </c>
      <c r="O4" s="18">
        <f>SUM(C4:N4)</f>
        <v>49500</v>
      </c>
    </row>
    <row r="5" spans="1:15" x14ac:dyDescent="0.25">
      <c r="A5" s="13" t="s">
        <v>15</v>
      </c>
      <c r="B5" s="14" t="s">
        <v>18</v>
      </c>
      <c r="C5" s="15"/>
      <c r="D5" s="16"/>
      <c r="E5" s="16">
        <v>9000</v>
      </c>
      <c r="F5" s="16"/>
      <c r="G5" s="16"/>
      <c r="H5" s="16"/>
      <c r="I5" s="16"/>
      <c r="J5" s="16"/>
      <c r="K5" s="16"/>
      <c r="L5" s="16"/>
      <c r="M5" s="16"/>
      <c r="N5" s="17"/>
      <c r="O5" s="18">
        <f t="shared" ref="O5:O10" si="0">SUM(C5:N5)</f>
        <v>9000</v>
      </c>
    </row>
    <row r="6" spans="1:15" x14ac:dyDescent="0.25">
      <c r="A6" s="13" t="s">
        <v>19</v>
      </c>
      <c r="B6" s="19" t="s">
        <v>20</v>
      </c>
      <c r="C6" s="15">
        <v>900</v>
      </c>
      <c r="D6" s="16">
        <v>900</v>
      </c>
      <c r="E6" s="16">
        <v>900</v>
      </c>
      <c r="F6" s="16">
        <v>900</v>
      </c>
      <c r="G6" s="16">
        <v>900</v>
      </c>
      <c r="H6" s="16">
        <v>900</v>
      </c>
      <c r="I6" s="16">
        <v>900</v>
      </c>
      <c r="J6" s="16">
        <v>900</v>
      </c>
      <c r="K6" s="16">
        <v>900</v>
      </c>
      <c r="L6" s="16">
        <v>900</v>
      </c>
      <c r="M6" s="16">
        <v>900</v>
      </c>
      <c r="N6" s="17">
        <v>900</v>
      </c>
      <c r="O6" s="20">
        <f t="shared" si="0"/>
        <v>10800</v>
      </c>
    </row>
    <row r="7" spans="1:15" x14ac:dyDescent="0.25">
      <c r="A7" s="13" t="s">
        <v>19</v>
      </c>
      <c r="B7" s="19" t="s">
        <v>21</v>
      </c>
      <c r="C7" s="15">
        <v>2750</v>
      </c>
      <c r="D7" s="16">
        <v>1650</v>
      </c>
      <c r="E7" s="16">
        <v>2475</v>
      </c>
      <c r="F7" s="16">
        <v>2475</v>
      </c>
      <c r="G7" s="16">
        <v>2475</v>
      </c>
      <c r="H7" s="16">
        <v>2475</v>
      </c>
      <c r="I7" s="16">
        <v>1650</v>
      </c>
      <c r="J7" s="16">
        <v>1650</v>
      </c>
      <c r="K7" s="16">
        <v>2750</v>
      </c>
      <c r="L7" s="16">
        <v>2750</v>
      </c>
      <c r="M7" s="16">
        <v>2750</v>
      </c>
      <c r="N7" s="17">
        <v>1375</v>
      </c>
      <c r="O7" s="20">
        <f t="shared" si="0"/>
        <v>27225</v>
      </c>
    </row>
    <row r="8" spans="1:15" x14ac:dyDescent="0.25">
      <c r="A8" s="13" t="s">
        <v>19</v>
      </c>
      <c r="B8" s="19" t="s">
        <v>22</v>
      </c>
      <c r="C8" s="21">
        <v>500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0">
        <f t="shared" si="0"/>
        <v>500</v>
      </c>
    </row>
    <row r="9" spans="1:15" x14ac:dyDescent="0.25">
      <c r="A9" s="13" t="s">
        <v>19</v>
      </c>
      <c r="B9" s="19" t="s">
        <v>23</v>
      </c>
      <c r="C9" s="21"/>
      <c r="D9" s="22"/>
      <c r="E9" s="22">
        <v>9000</v>
      </c>
      <c r="F9" s="22"/>
      <c r="G9" s="22"/>
      <c r="H9" s="22"/>
      <c r="I9" s="22"/>
      <c r="J9" s="22"/>
      <c r="K9" s="22"/>
      <c r="L9" s="22"/>
      <c r="M9" s="22"/>
      <c r="N9" s="23"/>
      <c r="O9" s="20">
        <f t="shared" si="0"/>
        <v>9000</v>
      </c>
    </row>
    <row r="10" spans="1:15" x14ac:dyDescent="0.25">
      <c r="A10" s="13" t="s">
        <v>19</v>
      </c>
      <c r="B10" s="19" t="s">
        <v>24</v>
      </c>
      <c r="C10" s="21"/>
      <c r="D10" s="22"/>
      <c r="E10" s="22"/>
      <c r="F10" s="22">
        <v>1000</v>
      </c>
      <c r="G10" s="22">
        <v>1000</v>
      </c>
      <c r="H10" s="22">
        <v>1000</v>
      </c>
      <c r="I10" s="22">
        <v>1000</v>
      </c>
      <c r="J10" s="22">
        <v>1000</v>
      </c>
      <c r="K10" s="22">
        <v>1000</v>
      </c>
      <c r="L10" s="22">
        <v>1000</v>
      </c>
      <c r="M10" s="22">
        <v>1000</v>
      </c>
      <c r="N10" s="23">
        <v>1593</v>
      </c>
      <c r="O10" s="20">
        <f t="shared" si="0"/>
        <v>9593</v>
      </c>
    </row>
    <row r="11" spans="1:15" ht="15.75" thickBot="1" x14ac:dyDescent="0.3">
      <c r="A11" s="24"/>
      <c r="B11" s="25" t="s">
        <v>25</v>
      </c>
      <c r="C11" s="26">
        <f>C3+C4+C5-C6-C7-C8-C9-C10</f>
        <v>3100</v>
      </c>
      <c r="D11" s="26">
        <f t="shared" ref="D11:N11" si="1">D3+D4+D5-D6-D7-D8-D9-D10</f>
        <v>3550</v>
      </c>
      <c r="E11" s="26">
        <f t="shared" si="1"/>
        <v>4675</v>
      </c>
      <c r="F11" s="26">
        <f t="shared" si="1"/>
        <v>4800</v>
      </c>
      <c r="G11" s="26">
        <f t="shared" si="1"/>
        <v>4925</v>
      </c>
      <c r="H11" s="26">
        <f t="shared" si="1"/>
        <v>5050</v>
      </c>
      <c r="I11" s="26">
        <f t="shared" si="1"/>
        <v>4500</v>
      </c>
      <c r="J11" s="26">
        <f t="shared" si="1"/>
        <v>3950</v>
      </c>
      <c r="K11" s="26">
        <f t="shared" si="1"/>
        <v>4300</v>
      </c>
      <c r="L11" s="26">
        <f t="shared" si="1"/>
        <v>4650</v>
      </c>
      <c r="M11" s="26">
        <f t="shared" si="1"/>
        <v>5000</v>
      </c>
      <c r="N11" s="26">
        <f t="shared" si="1"/>
        <v>3632</v>
      </c>
      <c r="O11" s="27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/>
  </sheetViews>
  <sheetFormatPr defaultRowHeight="15" x14ac:dyDescent="0.25"/>
  <cols>
    <col min="2" max="2" width="14" customWidth="1"/>
  </cols>
  <sheetData>
    <row r="1" spans="1:15" ht="18.75" thickBot="1" x14ac:dyDescent="0.3">
      <c r="A1" s="1"/>
      <c r="B1" s="1" t="s">
        <v>26</v>
      </c>
    </row>
    <row r="2" spans="1:15" ht="15.75" thickBot="1" x14ac:dyDescent="0.3">
      <c r="A2" s="2"/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x14ac:dyDescent="0.25">
      <c r="A3" s="8" t="s">
        <v>15</v>
      </c>
      <c r="B3" s="9" t="s">
        <v>16</v>
      </c>
      <c r="C3" s="10">
        <v>2250</v>
      </c>
      <c r="D3" s="11">
        <f t="shared" ref="D3:N3" si="0">C11</f>
        <v>3100</v>
      </c>
      <c r="E3" s="11">
        <f t="shared" si="0"/>
        <v>3550</v>
      </c>
      <c r="F3" s="11">
        <f t="shared" si="0"/>
        <v>4675</v>
      </c>
      <c r="G3" s="11">
        <f t="shared" si="0"/>
        <v>4800</v>
      </c>
      <c r="H3" s="11">
        <f t="shared" si="0"/>
        <v>4925</v>
      </c>
      <c r="I3" s="11">
        <f t="shared" si="0"/>
        <v>5050</v>
      </c>
      <c r="J3" s="11">
        <f t="shared" si="0"/>
        <v>4500</v>
      </c>
      <c r="K3" s="11">
        <f t="shared" si="0"/>
        <v>3950</v>
      </c>
      <c r="L3" s="11">
        <f t="shared" si="0"/>
        <v>4300</v>
      </c>
      <c r="M3" s="11">
        <f t="shared" si="0"/>
        <v>4650</v>
      </c>
      <c r="N3" s="11">
        <f t="shared" si="0"/>
        <v>5000</v>
      </c>
      <c r="O3" s="12"/>
    </row>
    <row r="4" spans="1:15" x14ac:dyDescent="0.25">
      <c r="A4" s="13" t="s">
        <v>15</v>
      </c>
      <c r="B4" s="19" t="s">
        <v>17</v>
      </c>
      <c r="C4" s="35">
        <v>5000</v>
      </c>
      <c r="D4" s="36">
        <v>3000</v>
      </c>
      <c r="E4" s="36">
        <v>4500</v>
      </c>
      <c r="F4" s="36">
        <v>4500</v>
      </c>
      <c r="G4" s="36">
        <v>4500</v>
      </c>
      <c r="H4" s="36">
        <v>4500</v>
      </c>
      <c r="I4" s="36">
        <v>3000</v>
      </c>
      <c r="J4" s="36">
        <v>3000</v>
      </c>
      <c r="K4" s="36">
        <v>5000</v>
      </c>
      <c r="L4" s="36">
        <v>5000</v>
      </c>
      <c r="M4" s="36">
        <v>5000</v>
      </c>
      <c r="N4" s="37">
        <v>2500</v>
      </c>
      <c r="O4" s="18">
        <f t="shared" ref="O4:O10" si="1">SUM(C4:N4)</f>
        <v>49500</v>
      </c>
    </row>
    <row r="5" spans="1:15" x14ac:dyDescent="0.25">
      <c r="A5" s="13" t="s">
        <v>15</v>
      </c>
      <c r="B5" s="14" t="s">
        <v>18</v>
      </c>
      <c r="C5" s="15"/>
      <c r="D5" s="16"/>
      <c r="E5" s="16">
        <v>9000</v>
      </c>
      <c r="F5" s="16"/>
      <c r="G5" s="16"/>
      <c r="H5" s="16"/>
      <c r="I5" s="16"/>
      <c r="J5" s="16"/>
      <c r="K5" s="16"/>
      <c r="L5" s="16"/>
      <c r="M5" s="16"/>
      <c r="N5" s="17"/>
      <c r="O5" s="18">
        <f t="shared" si="1"/>
        <v>9000</v>
      </c>
    </row>
    <row r="6" spans="1:15" x14ac:dyDescent="0.25">
      <c r="A6" s="13" t="s">
        <v>19</v>
      </c>
      <c r="B6" s="14" t="s">
        <v>20</v>
      </c>
      <c r="C6" s="15">
        <v>900</v>
      </c>
      <c r="D6" s="16">
        <v>900</v>
      </c>
      <c r="E6" s="16">
        <v>900</v>
      </c>
      <c r="F6" s="16">
        <v>900</v>
      </c>
      <c r="G6" s="16">
        <v>900</v>
      </c>
      <c r="H6" s="16">
        <v>900</v>
      </c>
      <c r="I6" s="16">
        <v>900</v>
      </c>
      <c r="J6" s="16">
        <v>900</v>
      </c>
      <c r="K6" s="16">
        <v>900</v>
      </c>
      <c r="L6" s="16">
        <v>900</v>
      </c>
      <c r="M6" s="16">
        <v>900</v>
      </c>
      <c r="N6" s="17">
        <v>900</v>
      </c>
      <c r="O6" s="31">
        <f t="shared" si="1"/>
        <v>10800</v>
      </c>
    </row>
    <row r="7" spans="1:15" x14ac:dyDescent="0.25">
      <c r="A7" s="13" t="s">
        <v>19</v>
      </c>
      <c r="B7" s="19" t="s">
        <v>21</v>
      </c>
      <c r="C7" s="35">
        <v>2750</v>
      </c>
      <c r="D7" s="36">
        <v>1650</v>
      </c>
      <c r="E7" s="36">
        <v>2475</v>
      </c>
      <c r="F7" s="36">
        <v>2475</v>
      </c>
      <c r="G7" s="36">
        <v>2475</v>
      </c>
      <c r="H7" s="36">
        <v>2475</v>
      </c>
      <c r="I7" s="36">
        <v>1650</v>
      </c>
      <c r="J7" s="36">
        <v>1650</v>
      </c>
      <c r="K7" s="36">
        <v>2750</v>
      </c>
      <c r="L7" s="36">
        <v>2750</v>
      </c>
      <c r="M7" s="36">
        <v>2750</v>
      </c>
      <c r="N7" s="37">
        <v>1375</v>
      </c>
      <c r="O7" s="31">
        <f t="shared" si="1"/>
        <v>27225</v>
      </c>
    </row>
    <row r="8" spans="1:15" x14ac:dyDescent="0.25">
      <c r="A8" s="13" t="s">
        <v>19</v>
      </c>
      <c r="B8" s="14" t="s">
        <v>22</v>
      </c>
      <c r="C8" s="15">
        <v>500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31">
        <f t="shared" si="1"/>
        <v>500</v>
      </c>
    </row>
    <row r="9" spans="1:15" x14ac:dyDescent="0.25">
      <c r="A9" s="13" t="s">
        <v>19</v>
      </c>
      <c r="B9" s="14" t="s">
        <v>23</v>
      </c>
      <c r="C9" s="15"/>
      <c r="D9" s="16"/>
      <c r="E9" s="16">
        <v>9000</v>
      </c>
      <c r="F9" s="16"/>
      <c r="G9" s="16"/>
      <c r="H9" s="16"/>
      <c r="I9" s="16"/>
      <c r="J9" s="16"/>
      <c r="K9" s="16"/>
      <c r="L9" s="16"/>
      <c r="M9" s="16"/>
      <c r="N9" s="17"/>
      <c r="O9" s="31">
        <f t="shared" si="1"/>
        <v>9000</v>
      </c>
    </row>
    <row r="10" spans="1:15" x14ac:dyDescent="0.25">
      <c r="A10" s="13" t="s">
        <v>19</v>
      </c>
      <c r="B10" s="14" t="s">
        <v>24</v>
      </c>
      <c r="C10" s="15"/>
      <c r="D10" s="16"/>
      <c r="E10" s="16"/>
      <c r="F10" s="16">
        <v>1000</v>
      </c>
      <c r="G10" s="16">
        <v>1000</v>
      </c>
      <c r="H10" s="16">
        <v>1000</v>
      </c>
      <c r="I10" s="16">
        <v>1000</v>
      </c>
      <c r="J10" s="16">
        <v>1000</v>
      </c>
      <c r="K10" s="16">
        <v>1000</v>
      </c>
      <c r="L10" s="16">
        <v>1000</v>
      </c>
      <c r="M10" s="16">
        <v>1000</v>
      </c>
      <c r="N10" s="17">
        <v>1593</v>
      </c>
      <c r="O10" s="31">
        <f t="shared" si="1"/>
        <v>9593</v>
      </c>
    </row>
    <row r="11" spans="1:15" ht="15.75" thickBot="1" x14ac:dyDescent="0.3">
      <c r="A11" s="24"/>
      <c r="B11" s="32" t="s">
        <v>25</v>
      </c>
      <c r="C11" s="38">
        <f t="shared" ref="C11:N11" si="2">C3+C4+C5-C6-C7-C8-C9-C10</f>
        <v>3100</v>
      </c>
      <c r="D11" s="38">
        <f t="shared" si="2"/>
        <v>3550</v>
      </c>
      <c r="E11" s="38">
        <f t="shared" si="2"/>
        <v>4675</v>
      </c>
      <c r="F11" s="38">
        <f t="shared" si="2"/>
        <v>4800</v>
      </c>
      <c r="G11" s="38">
        <f t="shared" si="2"/>
        <v>4925</v>
      </c>
      <c r="H11" s="38">
        <f t="shared" si="2"/>
        <v>5050</v>
      </c>
      <c r="I11" s="38">
        <f t="shared" si="2"/>
        <v>4500</v>
      </c>
      <c r="J11" s="38">
        <f t="shared" si="2"/>
        <v>3950</v>
      </c>
      <c r="K11" s="38">
        <f t="shared" si="2"/>
        <v>4300</v>
      </c>
      <c r="L11" s="38">
        <f t="shared" si="2"/>
        <v>4650</v>
      </c>
      <c r="M11" s="38">
        <f t="shared" si="2"/>
        <v>5000</v>
      </c>
      <c r="N11" s="38">
        <f t="shared" si="2"/>
        <v>3632</v>
      </c>
      <c r="O11" s="34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defaultRowHeight="15" x14ac:dyDescent="0.25"/>
  <cols>
    <col min="1" max="1" width="16.5703125" bestFit="1" customWidth="1"/>
  </cols>
  <sheetData>
    <row r="1" spans="1:4" ht="15.75" thickBot="1" x14ac:dyDescent="0.3">
      <c r="A1" s="57" t="s">
        <v>45</v>
      </c>
      <c r="B1" s="29" t="s">
        <v>46</v>
      </c>
      <c r="C1" s="29" t="s">
        <v>47</v>
      </c>
      <c r="D1" s="58" t="s">
        <v>48</v>
      </c>
    </row>
    <row r="2" spans="1:4" x14ac:dyDescent="0.25">
      <c r="A2" s="59" t="s">
        <v>49</v>
      </c>
      <c r="B2" s="46">
        <v>1296</v>
      </c>
      <c r="C2" s="46">
        <v>1310</v>
      </c>
      <c r="D2" s="48">
        <v>1346</v>
      </c>
    </row>
    <row r="3" spans="1:4" x14ac:dyDescent="0.25">
      <c r="A3" s="60" t="s">
        <v>50</v>
      </c>
      <c r="B3" s="61">
        <v>1316</v>
      </c>
      <c r="C3" s="61">
        <v>1346</v>
      </c>
      <c r="D3" s="19">
        <v>1378</v>
      </c>
    </row>
    <row r="4" spans="1:4" x14ac:dyDescent="0.25">
      <c r="A4" s="60" t="s">
        <v>51</v>
      </c>
      <c r="B4" s="61">
        <v>1361</v>
      </c>
      <c r="C4" s="61">
        <v>1378</v>
      </c>
      <c r="D4" s="19">
        <v>1419</v>
      </c>
    </row>
    <row r="5" spans="1:4" ht="15.75" thickBot="1" x14ac:dyDescent="0.3">
      <c r="A5" s="62" t="s">
        <v>52</v>
      </c>
      <c r="B5" s="63">
        <v>1368</v>
      </c>
      <c r="C5" s="63">
        <v>1419</v>
      </c>
      <c r="D5" s="64">
        <v>1437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SPOJNICOVÝ</vt:lpstr>
      <vt:lpstr>PLOŠNÝ</vt:lpstr>
      <vt:lpstr>VÝSEČOVÝ</vt:lpstr>
      <vt:lpstr>SLOUPCOVÝ</vt:lpstr>
      <vt:lpstr>BURZOVNÍ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Věra Průšová</dc:creator>
  <cp:lastModifiedBy>Ing. Věra Průšová</cp:lastModifiedBy>
  <dcterms:created xsi:type="dcterms:W3CDTF">2021-02-19T09:53:13Z</dcterms:created>
  <dcterms:modified xsi:type="dcterms:W3CDTF">2021-02-21T16:16:00Z</dcterms:modified>
</cp:coreProperties>
</file>