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usovav\Desktop\MZDY\Domácí úkol\"/>
    </mc:Choice>
  </mc:AlternateContent>
  <bookViews>
    <workbookView xWindow="0" yWindow="0" windowWidth="20490" windowHeight="7155"/>
  </bookViews>
  <sheets>
    <sheet name="ALOIS" sheetId="5" r:id="rId1"/>
    <sheet name="BLANKA" sheetId="2" r:id="rId2"/>
    <sheet name="CYRIL" sheetId="6" r:id="rId3"/>
    <sheet name="DAGMAR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  <c r="H10" i="7"/>
  <c r="H8" i="7"/>
  <c r="H11" i="6"/>
  <c r="H10" i="6"/>
  <c r="H9" i="6"/>
  <c r="H11" i="2"/>
  <c r="H10" i="2"/>
  <c r="H9" i="2"/>
  <c r="H8" i="2"/>
  <c r="H11" i="5"/>
  <c r="H8" i="5"/>
  <c r="H10" i="5"/>
</calcChain>
</file>

<file path=xl/sharedStrings.xml><?xml version="1.0" encoding="utf-8"?>
<sst xmlns="http://schemas.openxmlformats.org/spreadsheetml/2006/main" count="102" uniqueCount="41">
  <si>
    <t>Daň před slevami</t>
  </si>
  <si>
    <t>Výši zdravotního pojištění (zaokrouhleno na celé koruny nahoru)</t>
  </si>
  <si>
    <t>Daňové zvýhodnění na děti</t>
  </si>
  <si>
    <t>Výši čisté mzdy</t>
  </si>
  <si>
    <t>Výši superhrubé mzdy</t>
  </si>
  <si>
    <t>Výši sociálního pojištění (zaokrouhleno na celé koruny nahoru)</t>
  </si>
  <si>
    <r>
      <t xml:space="preserve">Hrubá mzda pana Cyrila je ve výši </t>
    </r>
    <r>
      <rPr>
        <b/>
        <sz val="11"/>
        <color theme="1"/>
        <rFont val="Calibri"/>
        <family val="2"/>
        <charset val="238"/>
        <scheme val="minor"/>
      </rPr>
      <t>36 400</t>
    </r>
    <r>
      <rPr>
        <sz val="11"/>
        <color theme="1"/>
        <rFont val="Calibri"/>
        <family val="2"/>
        <charset val="238"/>
        <scheme val="minor"/>
      </rPr>
      <t xml:space="preserve">,- Kč. 
Má </t>
    </r>
    <r>
      <rPr>
        <b/>
        <sz val="11"/>
        <color theme="1"/>
        <rFont val="Calibri"/>
        <family val="2"/>
        <charset val="238"/>
        <scheme val="minor"/>
      </rPr>
      <t>tři děti</t>
    </r>
    <r>
      <rPr>
        <sz val="11"/>
        <color theme="1"/>
        <rFont val="Calibri"/>
        <family val="2"/>
        <charset val="238"/>
        <scheme val="minor"/>
      </rPr>
      <t xml:space="preserve">, na které uplatňuje daňové zvýhodnění. 
U zaměstnavatele </t>
    </r>
    <r>
      <rPr>
        <b/>
        <sz val="11"/>
        <color theme="1"/>
        <rFont val="Calibri"/>
        <family val="2"/>
        <charset val="238"/>
        <scheme val="minor"/>
      </rPr>
      <t>má podepsané</t>
    </r>
    <r>
      <rPr>
        <sz val="11"/>
        <color theme="1"/>
        <rFont val="Calibri"/>
        <family val="2"/>
        <charset val="238"/>
        <scheme val="minor"/>
      </rPr>
      <t xml:space="preserve"> prohlášení poplatníka. 
Vypočtěte jeho:
Vypočtěte jeho:</t>
    </r>
  </si>
  <si>
    <r>
      <t xml:space="preserve">Hrubá mzda pana Aloise je ve výši </t>
    </r>
    <r>
      <rPr>
        <b/>
        <sz val="11"/>
        <color theme="1"/>
        <rFont val="Calibri"/>
        <family val="2"/>
        <charset val="238"/>
        <scheme val="minor"/>
      </rPr>
      <t>23 400</t>
    </r>
    <r>
      <rPr>
        <sz val="11"/>
        <color theme="1"/>
        <rFont val="Calibri"/>
        <family val="2"/>
        <charset val="238"/>
        <scheme val="minor"/>
      </rPr>
      <t xml:space="preserve">,- Kč, 
je </t>
    </r>
    <r>
      <rPr>
        <b/>
        <sz val="11"/>
        <color theme="1"/>
        <rFont val="Calibri"/>
        <family val="2"/>
        <charset val="238"/>
        <scheme val="minor"/>
      </rPr>
      <t>bezdětný</t>
    </r>
    <r>
      <rPr>
        <sz val="11"/>
        <color theme="1"/>
        <rFont val="Calibri"/>
        <family val="2"/>
        <charset val="238"/>
        <scheme val="minor"/>
      </rPr>
      <t xml:space="preserve">. 
U zaměstnavatele </t>
    </r>
    <r>
      <rPr>
        <b/>
        <sz val="11"/>
        <color theme="1"/>
        <rFont val="Calibri"/>
        <family val="2"/>
        <charset val="238"/>
        <scheme val="minor"/>
      </rPr>
      <t>nemá podepsané</t>
    </r>
    <r>
      <rPr>
        <sz val="11"/>
        <color theme="1"/>
        <rFont val="Calibri"/>
        <family val="2"/>
        <charset val="238"/>
        <scheme val="minor"/>
      </rPr>
      <t xml:space="preserve"> prohlášení poplatníka.
Vypočtěte jeho:</t>
    </r>
  </si>
  <si>
    <r>
      <t xml:space="preserve">Hrubá mzda paní Blanky je ve výši </t>
    </r>
    <r>
      <rPr>
        <b/>
        <sz val="11"/>
        <color theme="1"/>
        <rFont val="Calibri"/>
        <family val="2"/>
        <charset val="238"/>
        <scheme val="minor"/>
      </rPr>
      <t>29 100</t>
    </r>
    <r>
      <rPr>
        <sz val="11"/>
        <color theme="1"/>
        <rFont val="Calibri"/>
        <family val="2"/>
        <charset val="238"/>
        <scheme val="minor"/>
      </rPr>
      <t xml:space="preserve">,- Kč. 
Má </t>
    </r>
    <r>
      <rPr>
        <b/>
        <sz val="11"/>
        <color theme="1"/>
        <rFont val="Calibri"/>
        <family val="2"/>
        <charset val="238"/>
        <scheme val="minor"/>
      </rPr>
      <t>dvě děti</t>
    </r>
    <r>
      <rPr>
        <sz val="11"/>
        <color theme="1"/>
        <rFont val="Calibri"/>
        <family val="2"/>
        <charset val="238"/>
        <scheme val="minor"/>
      </rPr>
      <t xml:space="preserve">, na které uplatňuje daňové zvýhodnění. 
U zaměstnavatele </t>
    </r>
    <r>
      <rPr>
        <b/>
        <sz val="11"/>
        <color theme="1"/>
        <rFont val="Calibri"/>
        <family val="2"/>
        <charset val="238"/>
        <scheme val="minor"/>
      </rPr>
      <t>má podepsané</t>
    </r>
    <r>
      <rPr>
        <sz val="11"/>
        <color theme="1"/>
        <rFont val="Calibri"/>
        <family val="2"/>
        <charset val="238"/>
        <scheme val="minor"/>
      </rPr>
      <t xml:space="preserve"> prohlášení poplatníka. 
Vypočtěte její:</t>
    </r>
  </si>
  <si>
    <t>Výši superhrubé mzdy (zaokrouhleno na celé stovky nahoru)</t>
  </si>
  <si>
    <r>
      <t xml:space="preserve">Hrubá mzda paní Dagmary je ve výši </t>
    </r>
    <r>
      <rPr>
        <b/>
        <sz val="11"/>
        <color theme="1"/>
        <rFont val="Calibri"/>
        <family val="2"/>
        <charset val="238"/>
        <scheme val="minor"/>
      </rPr>
      <t>30 800</t>
    </r>
    <r>
      <rPr>
        <sz val="11"/>
        <color theme="1"/>
        <rFont val="Calibri"/>
        <family val="2"/>
        <charset val="238"/>
        <scheme val="minor"/>
      </rPr>
      <t xml:space="preserve">,- Kč. 
Má </t>
    </r>
    <r>
      <rPr>
        <b/>
        <sz val="11"/>
        <color theme="1"/>
        <rFont val="Calibri"/>
        <family val="2"/>
        <charset val="238"/>
        <scheme val="minor"/>
      </rPr>
      <t>dvě děti</t>
    </r>
    <r>
      <rPr>
        <sz val="11"/>
        <color theme="1"/>
        <rFont val="Calibri"/>
        <family val="2"/>
        <charset val="238"/>
        <scheme val="minor"/>
      </rPr>
      <t xml:space="preserve">, na které </t>
    </r>
    <r>
      <rPr>
        <b/>
        <sz val="11"/>
        <color theme="1"/>
        <rFont val="Calibri"/>
        <family val="2"/>
        <charset val="238"/>
        <scheme val="minor"/>
      </rPr>
      <t>neuplatňuje</t>
    </r>
    <r>
      <rPr>
        <sz val="11"/>
        <color theme="1"/>
        <rFont val="Calibri"/>
        <family val="2"/>
        <charset val="238"/>
        <scheme val="minor"/>
      </rPr>
      <t xml:space="preserve"> daňové zvýhodnění. 
U zaměstnavatele </t>
    </r>
    <r>
      <rPr>
        <b/>
        <sz val="11"/>
        <color theme="1"/>
        <rFont val="Calibri"/>
        <family val="2"/>
        <charset val="238"/>
        <scheme val="minor"/>
      </rPr>
      <t>má podepsané</t>
    </r>
    <r>
      <rPr>
        <sz val="11"/>
        <color theme="1"/>
        <rFont val="Calibri"/>
        <family val="2"/>
        <charset val="238"/>
        <scheme val="minor"/>
      </rPr>
      <t xml:space="preserve"> prohlášení poplatníka. 
Vypočtěte její:</t>
    </r>
  </si>
  <si>
    <t>superhrubá mzda</t>
  </si>
  <si>
    <t>daň před slevami</t>
  </si>
  <si>
    <t>základní sleva na dani</t>
  </si>
  <si>
    <t>daňové zvýhodnění na děti</t>
  </si>
  <si>
    <t>sociální pojištění</t>
  </si>
  <si>
    <t>zdravotní pojištění</t>
  </si>
  <si>
    <t>=</t>
  </si>
  <si>
    <t>čistá mzda</t>
  </si>
  <si>
    <r>
      <rPr>
        <b/>
        <sz val="11"/>
        <color theme="1"/>
        <rFont val="Calibri"/>
        <family val="2"/>
        <charset val="238"/>
        <scheme val="minor"/>
      </rPr>
      <t>23 400</t>
    </r>
    <r>
      <rPr>
        <sz val="11"/>
        <color theme="1"/>
        <rFont val="Calibri"/>
        <family val="2"/>
        <charset val="238"/>
        <scheme val="minor"/>
      </rPr>
      <t xml:space="preserve"> x 0,065 = </t>
    </r>
    <r>
      <rPr>
        <u/>
        <sz val="11"/>
        <color theme="1"/>
        <rFont val="Calibri"/>
        <family val="2"/>
        <charset val="238"/>
        <scheme val="minor"/>
      </rPr>
      <t>1 521</t>
    </r>
  </si>
  <si>
    <r>
      <rPr>
        <b/>
        <sz val="11"/>
        <color theme="1"/>
        <rFont val="Calibri"/>
        <family val="2"/>
        <charset val="238"/>
        <scheme val="minor"/>
      </rPr>
      <t>23 400</t>
    </r>
    <r>
      <rPr>
        <sz val="11"/>
        <color theme="1"/>
        <rFont val="Calibri"/>
        <family val="2"/>
        <charset val="238"/>
        <scheme val="minor"/>
      </rPr>
      <t xml:space="preserve"> x 0,045 = </t>
    </r>
    <r>
      <rPr>
        <u/>
        <sz val="11"/>
        <color theme="1"/>
        <rFont val="Calibri"/>
        <family val="2"/>
        <charset val="238"/>
        <scheme val="minor"/>
      </rPr>
      <t>1 053</t>
    </r>
  </si>
  <si>
    <r>
      <rPr>
        <b/>
        <sz val="11"/>
        <color theme="1"/>
        <rFont val="Calibri"/>
        <family val="2"/>
        <charset val="238"/>
        <scheme val="minor"/>
      </rPr>
      <t>31 400</t>
    </r>
    <r>
      <rPr>
        <sz val="11"/>
        <color theme="1"/>
        <rFont val="Calibri"/>
        <family val="2"/>
        <charset val="238"/>
        <scheme val="minor"/>
      </rPr>
      <t xml:space="preserve"> x 0,15 = </t>
    </r>
    <r>
      <rPr>
        <u/>
        <sz val="11"/>
        <color theme="1"/>
        <rFont val="Calibri"/>
        <family val="2"/>
        <charset val="238"/>
        <scheme val="minor"/>
      </rPr>
      <t>4 710</t>
    </r>
  </si>
  <si>
    <r>
      <rPr>
        <b/>
        <sz val="11"/>
        <color theme="1"/>
        <rFont val="Calibri"/>
        <family val="2"/>
        <charset val="238"/>
        <scheme val="minor"/>
      </rPr>
      <t>23 400</t>
    </r>
    <r>
      <rPr>
        <sz val="11"/>
        <color theme="1"/>
        <rFont val="Calibri"/>
        <family val="2"/>
        <charset val="238"/>
        <scheme val="minor"/>
      </rPr>
      <t xml:space="preserve"> x 1,34 = 31 356 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Calibri"/>
        <family val="2"/>
        <charset val="238"/>
      </rPr>
      <t xml:space="preserve"> </t>
    </r>
    <r>
      <rPr>
        <u/>
        <sz val="11"/>
        <color theme="1"/>
        <rFont val="Calibri"/>
        <family val="2"/>
        <charset val="238"/>
      </rPr>
      <t>31 400</t>
    </r>
  </si>
  <si>
    <r>
      <t xml:space="preserve">23 400 </t>
    </r>
    <r>
      <rPr>
        <b/>
        <sz val="11"/>
        <color rgb="FFFF0000"/>
        <rFont val="Calibri"/>
        <family val="2"/>
        <charset val="238"/>
        <scheme val="minor"/>
      </rPr>
      <t>- 4 710 - 1 521 - 1 053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u val="double"/>
        <sz val="11"/>
        <color theme="1"/>
        <rFont val="Calibri"/>
        <family val="2"/>
        <charset val="238"/>
        <scheme val="minor"/>
      </rPr>
      <t>16 116</t>
    </r>
  </si>
  <si>
    <r>
      <rPr>
        <b/>
        <sz val="11"/>
        <color theme="1"/>
        <rFont val="Calibri"/>
        <family val="2"/>
        <charset val="238"/>
        <scheme val="minor"/>
      </rPr>
      <t>39 000</t>
    </r>
    <r>
      <rPr>
        <sz val="11"/>
        <color theme="1"/>
        <rFont val="Calibri"/>
        <family val="2"/>
        <charset val="238"/>
        <scheme val="minor"/>
      </rPr>
      <t xml:space="preserve"> x 0,15 = </t>
    </r>
    <r>
      <rPr>
        <u/>
        <sz val="11"/>
        <color theme="1"/>
        <rFont val="Calibri"/>
        <family val="2"/>
        <charset val="238"/>
        <scheme val="minor"/>
      </rPr>
      <t>5 850</t>
    </r>
  </si>
  <si>
    <r>
      <rPr>
        <b/>
        <sz val="11"/>
        <color theme="1"/>
        <rFont val="Calibri"/>
        <family val="2"/>
        <charset val="238"/>
        <scheme val="minor"/>
      </rPr>
      <t>29 100</t>
    </r>
    <r>
      <rPr>
        <sz val="11"/>
        <color theme="1"/>
        <rFont val="Calibri"/>
        <family val="2"/>
        <charset val="238"/>
        <scheme val="minor"/>
      </rPr>
      <t xml:space="preserve"> x 1,34 = 38 994 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Calibri"/>
        <family val="2"/>
        <charset val="238"/>
      </rPr>
      <t xml:space="preserve"> </t>
    </r>
    <r>
      <rPr>
        <u/>
        <sz val="11"/>
        <color theme="1"/>
        <rFont val="Calibri"/>
        <family val="2"/>
        <charset val="238"/>
      </rPr>
      <t>39 000</t>
    </r>
  </si>
  <si>
    <r>
      <rPr>
        <sz val="11"/>
        <color theme="1"/>
        <rFont val="Calibri"/>
        <family val="2"/>
        <charset val="238"/>
        <scheme val="minor"/>
      </rPr>
      <t xml:space="preserve">1 267 + 1 617 = </t>
    </r>
    <r>
      <rPr>
        <u/>
        <sz val="11"/>
        <color theme="1"/>
        <rFont val="Calibri"/>
        <family val="2"/>
        <charset val="238"/>
        <scheme val="minor"/>
      </rPr>
      <t>2 884</t>
    </r>
  </si>
  <si>
    <r>
      <rPr>
        <b/>
        <sz val="11"/>
        <color theme="1"/>
        <rFont val="Calibri"/>
        <family val="2"/>
        <charset val="238"/>
        <scheme val="minor"/>
      </rPr>
      <t xml:space="preserve">29 100 </t>
    </r>
    <r>
      <rPr>
        <sz val="11"/>
        <color theme="1"/>
        <rFont val="Calibri"/>
        <family val="2"/>
        <charset val="238"/>
        <scheme val="minor"/>
      </rPr>
      <t xml:space="preserve">x 0,045 = 1 309,5 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1 310</t>
    </r>
  </si>
  <si>
    <r>
      <rPr>
        <b/>
        <sz val="11"/>
        <color theme="1"/>
        <rFont val="Calibri"/>
        <family val="2"/>
        <charset val="238"/>
        <scheme val="minor"/>
      </rPr>
      <t>29 100</t>
    </r>
    <r>
      <rPr>
        <sz val="11"/>
        <color theme="1"/>
        <rFont val="Calibri"/>
        <family val="2"/>
        <charset val="238"/>
        <scheme val="minor"/>
      </rPr>
      <t xml:space="preserve"> x 0,065 = 1 891,5 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1 892</t>
    </r>
  </si>
  <si>
    <r>
      <t xml:space="preserve">29 100 </t>
    </r>
    <r>
      <rPr>
        <b/>
        <sz val="11"/>
        <color rgb="FFFF0000"/>
        <rFont val="Calibri"/>
        <family val="2"/>
        <charset val="238"/>
        <scheme val="minor"/>
      </rPr>
      <t xml:space="preserve">- 5 850 </t>
    </r>
    <r>
      <rPr>
        <b/>
        <sz val="11"/>
        <color rgb="FF0070C0"/>
        <rFont val="Calibri"/>
        <family val="2"/>
        <charset val="238"/>
        <scheme val="minor"/>
      </rPr>
      <t>+ 2 070 + 2 884</t>
    </r>
    <r>
      <rPr>
        <b/>
        <sz val="11"/>
        <color rgb="FFFF0000"/>
        <rFont val="Calibri"/>
        <family val="2"/>
        <charset val="238"/>
        <scheme val="minor"/>
      </rPr>
      <t xml:space="preserve"> - 1 892 - 1 310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u val="double"/>
        <sz val="11"/>
        <color theme="1"/>
        <rFont val="Calibri"/>
        <family val="2"/>
        <charset val="238"/>
        <scheme val="minor"/>
      </rPr>
      <t>25 002</t>
    </r>
  </si>
  <si>
    <r>
      <rPr>
        <b/>
        <sz val="11"/>
        <color theme="1"/>
        <rFont val="Calibri"/>
        <family val="2"/>
        <charset val="238"/>
        <scheme val="minor"/>
      </rPr>
      <t>36 400</t>
    </r>
    <r>
      <rPr>
        <sz val="11"/>
        <color theme="1"/>
        <rFont val="Calibri"/>
        <family val="2"/>
        <charset val="238"/>
        <scheme val="minor"/>
      </rPr>
      <t xml:space="preserve"> x 1,34 = 48 776 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Calibri"/>
        <family val="2"/>
        <charset val="238"/>
      </rPr>
      <t xml:space="preserve"> </t>
    </r>
    <r>
      <rPr>
        <u/>
        <sz val="11"/>
        <color theme="1"/>
        <rFont val="Calibri"/>
        <family val="2"/>
        <charset val="238"/>
      </rPr>
      <t>48 800</t>
    </r>
  </si>
  <si>
    <r>
      <rPr>
        <b/>
        <sz val="11"/>
        <color theme="1"/>
        <rFont val="Calibri"/>
        <family val="2"/>
        <charset val="238"/>
        <scheme val="minor"/>
      </rPr>
      <t>48 800</t>
    </r>
    <r>
      <rPr>
        <sz val="11"/>
        <color theme="1"/>
        <rFont val="Calibri"/>
        <family val="2"/>
        <charset val="238"/>
        <scheme val="minor"/>
      </rPr>
      <t xml:space="preserve"> x 0,15 = </t>
    </r>
    <r>
      <rPr>
        <u/>
        <sz val="11"/>
        <color theme="1"/>
        <rFont val="Calibri"/>
        <family val="2"/>
        <charset val="238"/>
        <scheme val="minor"/>
      </rPr>
      <t>7 320</t>
    </r>
  </si>
  <si>
    <r>
      <t xml:space="preserve">1 267 + 1 617 + 2 017 = </t>
    </r>
    <r>
      <rPr>
        <u/>
        <sz val="11"/>
        <color theme="1"/>
        <rFont val="Calibri"/>
        <family val="2"/>
        <charset val="238"/>
        <scheme val="minor"/>
      </rPr>
      <t>4 901</t>
    </r>
  </si>
  <si>
    <r>
      <rPr>
        <b/>
        <sz val="11"/>
        <color theme="1"/>
        <rFont val="Calibri"/>
        <family val="2"/>
        <charset val="238"/>
        <scheme val="minor"/>
      </rPr>
      <t>36 400</t>
    </r>
    <r>
      <rPr>
        <sz val="11"/>
        <color theme="1"/>
        <rFont val="Calibri"/>
        <family val="2"/>
        <charset val="238"/>
        <scheme val="minor"/>
      </rPr>
      <t xml:space="preserve"> x 0,065 = </t>
    </r>
    <r>
      <rPr>
        <u/>
        <sz val="11"/>
        <color theme="1"/>
        <rFont val="Calibri"/>
        <family val="2"/>
        <charset val="238"/>
        <scheme val="minor"/>
      </rPr>
      <t>2 366</t>
    </r>
  </si>
  <si>
    <r>
      <rPr>
        <b/>
        <sz val="11"/>
        <color theme="1"/>
        <rFont val="Calibri"/>
        <family val="2"/>
        <charset val="238"/>
        <scheme val="minor"/>
      </rPr>
      <t>36 400</t>
    </r>
    <r>
      <rPr>
        <sz val="11"/>
        <color theme="1"/>
        <rFont val="Calibri"/>
        <family val="2"/>
        <charset val="238"/>
        <scheme val="minor"/>
      </rPr>
      <t xml:space="preserve"> x 0,045 = </t>
    </r>
    <r>
      <rPr>
        <u/>
        <sz val="11"/>
        <color theme="1"/>
        <rFont val="Calibri"/>
        <family val="2"/>
        <charset val="238"/>
        <scheme val="minor"/>
      </rPr>
      <t>1 638</t>
    </r>
  </si>
  <si>
    <r>
      <t xml:space="preserve">36 400 </t>
    </r>
    <r>
      <rPr>
        <b/>
        <sz val="11"/>
        <color rgb="FFFF0000"/>
        <rFont val="Calibri"/>
        <family val="2"/>
        <charset val="238"/>
        <scheme val="minor"/>
      </rPr>
      <t xml:space="preserve">- 7 320 </t>
    </r>
    <r>
      <rPr>
        <b/>
        <sz val="11"/>
        <color rgb="FF0070C0"/>
        <rFont val="Calibri"/>
        <family val="2"/>
        <charset val="238"/>
        <scheme val="minor"/>
      </rPr>
      <t>+ 2 070 + 4 901</t>
    </r>
    <r>
      <rPr>
        <b/>
        <sz val="11"/>
        <color rgb="FFFF0000"/>
        <rFont val="Calibri"/>
        <family val="2"/>
        <charset val="238"/>
        <scheme val="minor"/>
      </rPr>
      <t xml:space="preserve"> - 2 366 - 1 638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u val="double"/>
        <sz val="11"/>
        <color theme="1"/>
        <rFont val="Calibri"/>
        <family val="2"/>
        <charset val="238"/>
        <scheme val="minor"/>
      </rPr>
      <t>32 047</t>
    </r>
  </si>
  <si>
    <r>
      <rPr>
        <b/>
        <sz val="11"/>
        <color theme="1"/>
        <rFont val="Calibri"/>
        <family val="2"/>
        <charset val="238"/>
        <scheme val="minor"/>
      </rPr>
      <t>30 800</t>
    </r>
    <r>
      <rPr>
        <sz val="11"/>
        <color theme="1"/>
        <rFont val="Calibri"/>
        <family val="2"/>
        <charset val="238"/>
        <scheme val="minor"/>
      </rPr>
      <t xml:space="preserve"> x 1,34 = 41 272 </t>
    </r>
    <r>
      <rPr>
        <sz val="11"/>
        <color theme="1"/>
        <rFont val="Wingdings 3"/>
        <family val="1"/>
        <charset val="2"/>
      </rPr>
      <t>"</t>
    </r>
    <r>
      <rPr>
        <sz val="11"/>
        <color theme="1"/>
        <rFont val="Calibri"/>
        <family val="2"/>
        <charset val="238"/>
      </rPr>
      <t xml:space="preserve"> </t>
    </r>
    <r>
      <rPr>
        <u/>
        <sz val="11"/>
        <color theme="1"/>
        <rFont val="Calibri"/>
        <family val="2"/>
        <charset val="238"/>
      </rPr>
      <t>41 300</t>
    </r>
  </si>
  <si>
    <r>
      <rPr>
        <b/>
        <sz val="11"/>
        <color theme="1"/>
        <rFont val="Calibri"/>
        <family val="2"/>
        <charset val="238"/>
        <scheme val="minor"/>
      </rPr>
      <t>41 300</t>
    </r>
    <r>
      <rPr>
        <sz val="11"/>
        <color theme="1"/>
        <rFont val="Calibri"/>
        <family val="2"/>
        <charset val="238"/>
        <scheme val="minor"/>
      </rPr>
      <t xml:space="preserve"> x 0,15 = </t>
    </r>
    <r>
      <rPr>
        <u/>
        <sz val="11"/>
        <color theme="1"/>
        <rFont val="Calibri"/>
        <family val="2"/>
        <charset val="238"/>
        <scheme val="minor"/>
      </rPr>
      <t>6 195</t>
    </r>
  </si>
  <si>
    <r>
      <rPr>
        <b/>
        <sz val="11"/>
        <color theme="1"/>
        <rFont val="Calibri"/>
        <family val="2"/>
        <charset val="238"/>
        <scheme val="minor"/>
      </rPr>
      <t>30 800</t>
    </r>
    <r>
      <rPr>
        <sz val="11"/>
        <color theme="1"/>
        <rFont val="Calibri"/>
        <family val="2"/>
        <charset val="238"/>
        <scheme val="minor"/>
      </rPr>
      <t xml:space="preserve"> x 0,045 = </t>
    </r>
    <r>
      <rPr>
        <u/>
        <sz val="11"/>
        <color theme="1"/>
        <rFont val="Calibri"/>
        <family val="2"/>
        <charset val="238"/>
        <scheme val="minor"/>
      </rPr>
      <t>1 386</t>
    </r>
  </si>
  <si>
    <r>
      <t xml:space="preserve">30 800 </t>
    </r>
    <r>
      <rPr>
        <b/>
        <sz val="11"/>
        <color rgb="FFFF0000"/>
        <rFont val="Calibri"/>
        <family val="2"/>
        <charset val="238"/>
        <scheme val="minor"/>
      </rPr>
      <t xml:space="preserve">- 6 195 </t>
    </r>
    <r>
      <rPr>
        <b/>
        <sz val="11"/>
        <color rgb="FF0070C0"/>
        <rFont val="Calibri"/>
        <family val="2"/>
        <charset val="238"/>
        <scheme val="minor"/>
      </rPr>
      <t>+ 2 070</t>
    </r>
    <r>
      <rPr>
        <b/>
        <sz val="11"/>
        <color rgb="FFFF0000"/>
        <rFont val="Calibri"/>
        <family val="2"/>
        <charset val="238"/>
        <scheme val="minor"/>
      </rPr>
      <t xml:space="preserve"> - 2 002 - 1 386</t>
    </r>
    <r>
      <rPr>
        <b/>
        <sz val="11"/>
        <color theme="1"/>
        <rFont val="Calibri"/>
        <family val="2"/>
        <charset val="238"/>
        <scheme val="minor"/>
      </rPr>
      <t xml:space="preserve"> = </t>
    </r>
    <r>
      <rPr>
        <b/>
        <u val="double"/>
        <sz val="11"/>
        <color theme="1"/>
        <rFont val="Calibri"/>
        <family val="2"/>
        <charset val="238"/>
        <scheme val="minor"/>
      </rPr>
      <t>23 287</t>
    </r>
  </si>
  <si>
    <r>
      <rPr>
        <b/>
        <sz val="11"/>
        <color theme="1"/>
        <rFont val="Calibri"/>
        <family val="2"/>
        <charset val="238"/>
        <scheme val="minor"/>
      </rPr>
      <t>30 800</t>
    </r>
    <r>
      <rPr>
        <sz val="11"/>
        <color theme="1"/>
        <rFont val="Calibri"/>
        <family val="2"/>
        <charset val="238"/>
        <scheme val="minor"/>
      </rPr>
      <t xml:space="preserve"> x 0,065 = </t>
    </r>
    <r>
      <rPr>
        <u/>
        <sz val="11"/>
        <color theme="1"/>
        <rFont val="Calibri"/>
        <family val="2"/>
        <charset val="238"/>
        <scheme val="minor"/>
      </rPr>
      <t>2 002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</si>
</sst>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Wingdings 3"/>
      <family val="1"/>
      <charset val="2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</font>
    <font>
      <b/>
      <u val="double"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3" fontId="1" fillId="2" borderId="0" xfId="0" applyNumberFormat="1" applyFont="1" applyFill="1"/>
    <xf numFmtId="0" fontId="0" fillId="2" borderId="0" xfId="0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/>
    <xf numFmtId="3" fontId="0" fillId="2" borderId="0" xfId="0" applyNumberFormat="1" applyFill="1"/>
    <xf numFmtId="0" fontId="0" fillId="2" borderId="0" xfId="0" applyFont="1" applyFill="1" applyAlignment="1">
      <alignment horizontal="left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  <color rgb="FF000099"/>
      <color rgb="FF990033"/>
      <color rgb="FFFF000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180975</xdr:rowOff>
    </xdr:from>
    <xdr:to>
      <xdr:col>9</xdr:col>
      <xdr:colOff>175715</xdr:colOff>
      <xdr:row>5</xdr:row>
      <xdr:rowOff>9525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" t="2290" r="2340" b="2304"/>
        <a:stretch/>
      </xdr:blipFill>
      <xdr:spPr>
        <a:xfrm>
          <a:off x="4114800" y="180975"/>
          <a:ext cx="1309190" cy="790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180975</xdr:rowOff>
    </xdr:from>
    <xdr:to>
      <xdr:col>9</xdr:col>
      <xdr:colOff>185240</xdr:colOff>
      <xdr:row>5</xdr:row>
      <xdr:rowOff>9525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" t="2290" r="2340" b="2304"/>
        <a:stretch/>
      </xdr:blipFill>
      <xdr:spPr>
        <a:xfrm>
          <a:off x="4124325" y="180975"/>
          <a:ext cx="1309190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180975</xdr:rowOff>
    </xdr:from>
    <xdr:to>
      <xdr:col>9</xdr:col>
      <xdr:colOff>175715</xdr:colOff>
      <xdr:row>5</xdr:row>
      <xdr:rowOff>9525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" t="2290" r="2340" b="2304"/>
        <a:stretch/>
      </xdr:blipFill>
      <xdr:spPr>
        <a:xfrm>
          <a:off x="4114800" y="180975"/>
          <a:ext cx="1309190" cy="790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180975</xdr:rowOff>
    </xdr:from>
    <xdr:to>
      <xdr:col>9</xdr:col>
      <xdr:colOff>185240</xdr:colOff>
      <xdr:row>5</xdr:row>
      <xdr:rowOff>9525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4" t="2290" r="2340" b="2304"/>
        <a:stretch/>
      </xdr:blipFill>
      <xdr:spPr>
        <a:xfrm>
          <a:off x="4124325" y="180975"/>
          <a:ext cx="130919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9"/>
    <pageSetUpPr fitToPage="1"/>
  </sheetPr>
  <dimension ref="B1:K19"/>
  <sheetViews>
    <sheetView tabSelected="1" workbookViewId="0">
      <selection activeCell="B2" sqref="B2:G5"/>
    </sheetView>
  </sheetViews>
  <sheetFormatPr defaultRowHeight="15" x14ac:dyDescent="0.25"/>
  <cols>
    <col min="1" max="1" width="2.85546875" style="1" customWidth="1"/>
    <col min="2" max="2" width="9.140625" style="1"/>
    <col min="3" max="3" width="9.140625" style="1" customWidth="1"/>
    <col min="4" max="4" width="9.140625" style="1"/>
    <col min="5" max="5" width="3" style="1" customWidth="1"/>
    <col min="6" max="6" width="9.140625" style="1"/>
    <col min="7" max="7" width="18" style="1" customWidth="1"/>
    <col min="8" max="16384" width="9.140625" style="1"/>
  </cols>
  <sheetData>
    <row r="1" spans="2:11" ht="15" customHeight="1" thickBot="1" x14ac:dyDescent="0.3"/>
    <row r="2" spans="2:11" x14ac:dyDescent="0.25">
      <c r="B2" s="9" t="s">
        <v>7</v>
      </c>
      <c r="C2" s="10"/>
      <c r="D2" s="10"/>
      <c r="E2" s="10"/>
      <c r="F2" s="10"/>
      <c r="G2" s="11"/>
    </row>
    <row r="3" spans="2:11" x14ac:dyDescent="0.25">
      <c r="B3" s="12"/>
      <c r="C3" s="13"/>
      <c r="D3" s="13"/>
      <c r="E3" s="13"/>
      <c r="F3" s="13"/>
      <c r="G3" s="14"/>
    </row>
    <row r="4" spans="2:11" x14ac:dyDescent="0.25">
      <c r="B4" s="12"/>
      <c r="C4" s="13"/>
      <c r="D4" s="13"/>
      <c r="E4" s="13"/>
      <c r="F4" s="13"/>
      <c r="G4" s="14"/>
    </row>
    <row r="5" spans="2:11" ht="15.75" thickBot="1" x14ac:dyDescent="0.3">
      <c r="B5" s="15"/>
      <c r="C5" s="16"/>
      <c r="D5" s="16"/>
      <c r="E5" s="16"/>
      <c r="F5" s="16"/>
      <c r="G5" s="17"/>
    </row>
    <row r="7" spans="2:11" x14ac:dyDescent="0.25">
      <c r="B7" s="1" t="s">
        <v>9</v>
      </c>
      <c r="H7" s="2">
        <v>31400</v>
      </c>
    </row>
    <row r="8" spans="2:11" x14ac:dyDescent="0.25">
      <c r="B8" s="1" t="s">
        <v>0</v>
      </c>
      <c r="H8" s="2">
        <f>31400*0.15</f>
        <v>4710</v>
      </c>
    </row>
    <row r="9" spans="2:11" x14ac:dyDescent="0.25">
      <c r="B9" s="1" t="s">
        <v>2</v>
      </c>
      <c r="H9" s="6">
        <v>0</v>
      </c>
    </row>
    <row r="10" spans="2:11" x14ac:dyDescent="0.25">
      <c r="B10" s="1" t="s">
        <v>5</v>
      </c>
      <c r="H10" s="2">
        <f>23400*0.065</f>
        <v>1521</v>
      </c>
      <c r="I10" s="7"/>
      <c r="J10" s="7"/>
      <c r="K10" s="7"/>
    </row>
    <row r="11" spans="2:11" x14ac:dyDescent="0.25">
      <c r="B11" s="1" t="s">
        <v>3</v>
      </c>
      <c r="H11" s="2">
        <f>23400-4710-1521-1053</f>
        <v>16116</v>
      </c>
    </row>
    <row r="13" spans="2:11" x14ac:dyDescent="0.25">
      <c r="B13" s="1" t="s">
        <v>11</v>
      </c>
      <c r="E13" s="3" t="s">
        <v>17</v>
      </c>
      <c r="F13" s="1" t="s">
        <v>22</v>
      </c>
    </row>
    <row r="14" spans="2:11" x14ac:dyDescent="0.25">
      <c r="B14" s="1" t="s">
        <v>12</v>
      </c>
      <c r="E14" s="3" t="s">
        <v>17</v>
      </c>
      <c r="F14" s="1" t="s">
        <v>21</v>
      </c>
    </row>
    <row r="15" spans="2:11" x14ac:dyDescent="0.25">
      <c r="B15" s="1" t="s">
        <v>13</v>
      </c>
      <c r="E15" s="3" t="s">
        <v>17</v>
      </c>
      <c r="F15" s="5">
        <v>0</v>
      </c>
    </row>
    <row r="16" spans="2:11" x14ac:dyDescent="0.25">
      <c r="B16" s="1" t="s">
        <v>14</v>
      </c>
      <c r="E16" s="3" t="s">
        <v>17</v>
      </c>
      <c r="F16" s="5">
        <v>0</v>
      </c>
    </row>
    <row r="17" spans="2:6" x14ac:dyDescent="0.25">
      <c r="B17" s="1" t="s">
        <v>15</v>
      </c>
      <c r="E17" s="3" t="s">
        <v>17</v>
      </c>
      <c r="F17" s="1" t="s">
        <v>19</v>
      </c>
    </row>
    <row r="18" spans="2:6" x14ac:dyDescent="0.25">
      <c r="B18" s="1" t="s">
        <v>16</v>
      </c>
      <c r="E18" s="3" t="s">
        <v>17</v>
      </c>
      <c r="F18" s="1" t="s">
        <v>20</v>
      </c>
    </row>
    <row r="19" spans="2:6" x14ac:dyDescent="0.25">
      <c r="B19" s="1" t="s">
        <v>18</v>
      </c>
      <c r="E19" s="3" t="s">
        <v>17</v>
      </c>
      <c r="F19" s="6" t="s">
        <v>23</v>
      </c>
    </row>
  </sheetData>
  <mergeCells count="1">
    <mergeCell ref="B2:G5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  <pageSetUpPr fitToPage="1"/>
  </sheetPr>
  <dimension ref="B1:I19"/>
  <sheetViews>
    <sheetView workbookViewId="0">
      <selection activeCell="B2" sqref="B2:G5"/>
    </sheetView>
  </sheetViews>
  <sheetFormatPr defaultRowHeight="15" x14ac:dyDescent="0.25"/>
  <cols>
    <col min="1" max="1" width="2.85546875" style="1" customWidth="1"/>
    <col min="2" max="4" width="9.140625" style="1"/>
    <col min="5" max="5" width="3" style="1" customWidth="1"/>
    <col min="6" max="6" width="9.140625" style="1"/>
    <col min="7" max="7" width="18" style="1" customWidth="1"/>
    <col min="8" max="16384" width="9.140625" style="1"/>
  </cols>
  <sheetData>
    <row r="1" spans="2:9" ht="15" customHeight="1" thickBot="1" x14ac:dyDescent="0.3"/>
    <row r="2" spans="2:9" x14ac:dyDescent="0.25">
      <c r="B2" s="9" t="s">
        <v>8</v>
      </c>
      <c r="C2" s="10"/>
      <c r="D2" s="10"/>
      <c r="E2" s="10"/>
      <c r="F2" s="10"/>
      <c r="G2" s="11"/>
    </row>
    <row r="3" spans="2:9" x14ac:dyDescent="0.25">
      <c r="B3" s="12"/>
      <c r="C3" s="13"/>
      <c r="D3" s="13"/>
      <c r="E3" s="13"/>
      <c r="F3" s="13"/>
      <c r="G3" s="14"/>
    </row>
    <row r="4" spans="2:9" x14ac:dyDescent="0.25">
      <c r="B4" s="12"/>
      <c r="C4" s="13"/>
      <c r="D4" s="13"/>
      <c r="E4" s="13"/>
      <c r="F4" s="13"/>
      <c r="G4" s="14"/>
    </row>
    <row r="5" spans="2:9" ht="15.75" thickBot="1" x14ac:dyDescent="0.3">
      <c r="B5" s="15"/>
      <c r="C5" s="16"/>
      <c r="D5" s="16"/>
      <c r="E5" s="16"/>
      <c r="F5" s="16"/>
      <c r="G5" s="17"/>
    </row>
    <row r="7" spans="2:9" x14ac:dyDescent="0.25">
      <c r="B7" s="1" t="s">
        <v>9</v>
      </c>
      <c r="H7" s="2">
        <v>39000</v>
      </c>
    </row>
    <row r="8" spans="2:9" x14ac:dyDescent="0.25">
      <c r="B8" s="1" t="s">
        <v>0</v>
      </c>
      <c r="H8" s="2">
        <f>39000*0.15</f>
        <v>5850</v>
      </c>
    </row>
    <row r="9" spans="2:9" x14ac:dyDescent="0.25">
      <c r="B9" s="1" t="s">
        <v>2</v>
      </c>
      <c r="H9" s="2">
        <f>1267+1617</f>
        <v>2884</v>
      </c>
      <c r="I9" s="2"/>
    </row>
    <row r="10" spans="2:9" x14ac:dyDescent="0.25">
      <c r="B10" s="1" t="s">
        <v>1</v>
      </c>
      <c r="H10" s="2">
        <f>29100*0.045</f>
        <v>1309.5</v>
      </c>
      <c r="I10" s="2"/>
    </row>
    <row r="11" spans="2:9" x14ac:dyDescent="0.25">
      <c r="B11" s="1" t="s">
        <v>3</v>
      </c>
      <c r="H11" s="2">
        <f>29100-5850+2070+2884-1892-1310</f>
        <v>25002</v>
      </c>
    </row>
    <row r="13" spans="2:9" x14ac:dyDescent="0.25">
      <c r="B13" s="1" t="s">
        <v>11</v>
      </c>
      <c r="E13" s="3" t="s">
        <v>17</v>
      </c>
      <c r="F13" s="1" t="s">
        <v>25</v>
      </c>
    </row>
    <row r="14" spans="2:9" x14ac:dyDescent="0.25">
      <c r="B14" s="1" t="s">
        <v>12</v>
      </c>
      <c r="E14" s="3" t="s">
        <v>17</v>
      </c>
      <c r="F14" s="1" t="s">
        <v>24</v>
      </c>
    </row>
    <row r="15" spans="2:9" x14ac:dyDescent="0.25">
      <c r="B15" s="1" t="s">
        <v>13</v>
      </c>
      <c r="E15" s="3" t="s">
        <v>17</v>
      </c>
      <c r="F15" s="4">
        <v>2070</v>
      </c>
    </row>
    <row r="16" spans="2:9" x14ac:dyDescent="0.25">
      <c r="B16" s="1" t="s">
        <v>14</v>
      </c>
      <c r="E16" s="3" t="s">
        <v>17</v>
      </c>
      <c r="F16" s="5" t="s">
        <v>26</v>
      </c>
    </row>
    <row r="17" spans="2:6" x14ac:dyDescent="0.25">
      <c r="B17" s="1" t="s">
        <v>15</v>
      </c>
      <c r="E17" s="3" t="s">
        <v>17</v>
      </c>
      <c r="F17" s="1" t="s">
        <v>28</v>
      </c>
    </row>
    <row r="18" spans="2:6" x14ac:dyDescent="0.25">
      <c r="B18" s="1" t="s">
        <v>16</v>
      </c>
      <c r="E18" s="3" t="s">
        <v>17</v>
      </c>
      <c r="F18" s="1" t="s">
        <v>27</v>
      </c>
    </row>
    <row r="19" spans="2:6" x14ac:dyDescent="0.25">
      <c r="B19" s="1" t="s">
        <v>18</v>
      </c>
      <c r="E19" s="3" t="s">
        <v>17</v>
      </c>
      <c r="F19" s="6" t="s">
        <v>29</v>
      </c>
    </row>
  </sheetData>
  <mergeCells count="1">
    <mergeCell ref="B2:G5"/>
  </mergeCells>
  <pageMargins left="0.7" right="0.7" top="0.78740157499999996" bottom="0.78740157499999996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19"/>
  <sheetViews>
    <sheetView workbookViewId="0">
      <selection activeCell="B2" sqref="B2:G5"/>
    </sheetView>
  </sheetViews>
  <sheetFormatPr defaultRowHeight="15" x14ac:dyDescent="0.25"/>
  <cols>
    <col min="1" max="1" width="2.85546875" style="1" customWidth="1"/>
    <col min="2" max="4" width="9.140625" style="1"/>
    <col min="5" max="5" width="3" style="1" customWidth="1"/>
    <col min="6" max="6" width="9.140625" style="1"/>
    <col min="7" max="7" width="18" style="1" customWidth="1"/>
    <col min="8" max="16384" width="9.140625" style="1"/>
  </cols>
  <sheetData>
    <row r="1" spans="2:8" ht="15" customHeight="1" thickBot="1" x14ac:dyDescent="0.3"/>
    <row r="2" spans="2:8" x14ac:dyDescent="0.25">
      <c r="B2" s="9" t="s">
        <v>6</v>
      </c>
      <c r="C2" s="10"/>
      <c r="D2" s="10"/>
      <c r="E2" s="10"/>
      <c r="F2" s="10"/>
      <c r="G2" s="11"/>
    </row>
    <row r="3" spans="2:8" x14ac:dyDescent="0.25">
      <c r="B3" s="12"/>
      <c r="C3" s="13"/>
      <c r="D3" s="13"/>
      <c r="E3" s="13"/>
      <c r="F3" s="13"/>
      <c r="G3" s="14"/>
    </row>
    <row r="4" spans="2:8" x14ac:dyDescent="0.25">
      <c r="B4" s="12"/>
      <c r="C4" s="13"/>
      <c r="D4" s="13"/>
      <c r="E4" s="13"/>
      <c r="F4" s="13"/>
      <c r="G4" s="14"/>
    </row>
    <row r="5" spans="2:8" ht="15.75" thickBot="1" x14ac:dyDescent="0.3">
      <c r="B5" s="15"/>
      <c r="C5" s="16"/>
      <c r="D5" s="16"/>
      <c r="E5" s="16"/>
      <c r="F5" s="16"/>
      <c r="G5" s="17"/>
    </row>
    <row r="7" spans="2:8" x14ac:dyDescent="0.25">
      <c r="B7" s="1" t="s">
        <v>9</v>
      </c>
      <c r="H7" s="2">
        <v>48800</v>
      </c>
    </row>
    <row r="8" spans="2:8" x14ac:dyDescent="0.25">
      <c r="B8" s="1" t="s">
        <v>0</v>
      </c>
      <c r="H8" s="2">
        <v>7320</v>
      </c>
    </row>
    <row r="9" spans="2:8" x14ac:dyDescent="0.25">
      <c r="B9" s="1" t="s">
        <v>2</v>
      </c>
      <c r="H9" s="2">
        <f>1267+1617+2017</f>
        <v>4901</v>
      </c>
    </row>
    <row r="10" spans="2:8" x14ac:dyDescent="0.25">
      <c r="B10" s="1" t="s">
        <v>5</v>
      </c>
      <c r="H10" s="2">
        <f>36400*0.065</f>
        <v>2366</v>
      </c>
    </row>
    <row r="11" spans="2:8" x14ac:dyDescent="0.25">
      <c r="B11" s="1" t="s">
        <v>3</v>
      </c>
      <c r="H11" s="2">
        <f>36400-7320+2070+4901-2366-1638</f>
        <v>32047</v>
      </c>
    </row>
    <row r="13" spans="2:8" x14ac:dyDescent="0.25">
      <c r="B13" s="1" t="s">
        <v>11</v>
      </c>
      <c r="E13" s="3" t="s">
        <v>17</v>
      </c>
      <c r="F13" s="1" t="s">
        <v>30</v>
      </c>
    </row>
    <row r="14" spans="2:8" x14ac:dyDescent="0.25">
      <c r="B14" s="1" t="s">
        <v>12</v>
      </c>
      <c r="E14" s="3" t="s">
        <v>17</v>
      </c>
      <c r="F14" s="1" t="s">
        <v>31</v>
      </c>
    </row>
    <row r="15" spans="2:8" x14ac:dyDescent="0.25">
      <c r="B15" s="1" t="s">
        <v>13</v>
      </c>
      <c r="E15" s="3" t="s">
        <v>17</v>
      </c>
      <c r="F15" s="4">
        <v>2070</v>
      </c>
    </row>
    <row r="16" spans="2:8" x14ac:dyDescent="0.25">
      <c r="B16" s="1" t="s">
        <v>14</v>
      </c>
      <c r="E16" s="3" t="s">
        <v>17</v>
      </c>
      <c r="F16" s="8" t="s">
        <v>32</v>
      </c>
    </row>
    <row r="17" spans="2:6" x14ac:dyDescent="0.25">
      <c r="B17" s="1" t="s">
        <v>15</v>
      </c>
      <c r="E17" s="3" t="s">
        <v>17</v>
      </c>
      <c r="F17" s="1" t="s">
        <v>33</v>
      </c>
    </row>
    <row r="18" spans="2:6" x14ac:dyDescent="0.25">
      <c r="B18" s="1" t="s">
        <v>16</v>
      </c>
      <c r="E18" s="3" t="s">
        <v>17</v>
      </c>
      <c r="F18" s="1" t="s">
        <v>34</v>
      </c>
    </row>
    <row r="19" spans="2:6" x14ac:dyDescent="0.25">
      <c r="B19" s="1" t="s">
        <v>18</v>
      </c>
      <c r="E19" s="3" t="s">
        <v>17</v>
      </c>
      <c r="F19" s="6" t="s">
        <v>35</v>
      </c>
    </row>
  </sheetData>
  <mergeCells count="1">
    <mergeCell ref="B2:G5"/>
  </mergeCells>
  <pageMargins left="0.7" right="0.7" top="0.78740157499999996" bottom="0.78740157499999996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19"/>
  <sheetViews>
    <sheetView zoomScaleNormal="100" workbookViewId="0">
      <selection activeCell="B2" sqref="B2:G5"/>
    </sheetView>
  </sheetViews>
  <sheetFormatPr defaultRowHeight="15" x14ac:dyDescent="0.25"/>
  <cols>
    <col min="1" max="1" width="2.85546875" style="1" customWidth="1"/>
    <col min="2" max="4" width="9.140625" style="1"/>
    <col min="5" max="5" width="3" style="1" customWidth="1"/>
    <col min="6" max="6" width="9.140625" style="1"/>
    <col min="7" max="7" width="18" style="1" customWidth="1"/>
    <col min="8" max="8" width="9.140625" style="1"/>
    <col min="9" max="9" width="9.140625" style="1" customWidth="1"/>
    <col min="10" max="16384" width="9.140625" style="1"/>
  </cols>
  <sheetData>
    <row r="1" spans="2:8" ht="15" customHeight="1" thickBot="1" x14ac:dyDescent="0.3"/>
    <row r="2" spans="2:8" x14ac:dyDescent="0.25">
      <c r="B2" s="9" t="s">
        <v>10</v>
      </c>
      <c r="C2" s="10"/>
      <c r="D2" s="10"/>
      <c r="E2" s="10"/>
      <c r="F2" s="10"/>
      <c r="G2" s="11"/>
    </row>
    <row r="3" spans="2:8" x14ac:dyDescent="0.25">
      <c r="B3" s="12"/>
      <c r="C3" s="13"/>
      <c r="D3" s="13"/>
      <c r="E3" s="13"/>
      <c r="F3" s="13"/>
      <c r="G3" s="14"/>
    </row>
    <row r="4" spans="2:8" x14ac:dyDescent="0.25">
      <c r="B4" s="12"/>
      <c r="C4" s="13"/>
      <c r="D4" s="13"/>
      <c r="E4" s="13"/>
      <c r="F4" s="13"/>
      <c r="G4" s="14"/>
    </row>
    <row r="5" spans="2:8" ht="15.75" thickBot="1" x14ac:dyDescent="0.3">
      <c r="B5" s="15"/>
      <c r="C5" s="16"/>
      <c r="D5" s="16"/>
      <c r="E5" s="16"/>
      <c r="F5" s="16"/>
      <c r="G5" s="17"/>
    </row>
    <row r="7" spans="2:8" x14ac:dyDescent="0.25">
      <c r="B7" s="1" t="s">
        <v>4</v>
      </c>
      <c r="H7" s="2">
        <v>41300</v>
      </c>
    </row>
    <row r="8" spans="2:8" x14ac:dyDescent="0.25">
      <c r="B8" s="1" t="s">
        <v>0</v>
      </c>
      <c r="H8" s="2">
        <f>41300*0.15</f>
        <v>6195</v>
      </c>
    </row>
    <row r="9" spans="2:8" x14ac:dyDescent="0.25">
      <c r="B9" s="1" t="s">
        <v>2</v>
      </c>
      <c r="H9" s="2">
        <v>0</v>
      </c>
    </row>
    <row r="10" spans="2:8" x14ac:dyDescent="0.25">
      <c r="B10" s="1" t="s">
        <v>1</v>
      </c>
      <c r="H10" s="2">
        <f>30800*0.045</f>
        <v>1386</v>
      </c>
    </row>
    <row r="11" spans="2:8" x14ac:dyDescent="0.25">
      <c r="B11" s="1" t="s">
        <v>3</v>
      </c>
      <c r="H11" s="2">
        <f>30800-6195+2070-2002-1386</f>
        <v>23287</v>
      </c>
    </row>
    <row r="13" spans="2:8" x14ac:dyDescent="0.25">
      <c r="B13" s="1" t="s">
        <v>11</v>
      </c>
      <c r="E13" s="3" t="s">
        <v>17</v>
      </c>
      <c r="F13" s="1" t="s">
        <v>36</v>
      </c>
    </row>
    <row r="14" spans="2:8" x14ac:dyDescent="0.25">
      <c r="B14" s="1" t="s">
        <v>12</v>
      </c>
      <c r="E14" s="3" t="s">
        <v>17</v>
      </c>
      <c r="F14" s="1" t="s">
        <v>37</v>
      </c>
    </row>
    <row r="15" spans="2:8" x14ac:dyDescent="0.25">
      <c r="B15" s="1" t="s">
        <v>13</v>
      </c>
      <c r="E15" s="3" t="s">
        <v>17</v>
      </c>
      <c r="F15" s="4">
        <v>2070</v>
      </c>
    </row>
    <row r="16" spans="2:8" x14ac:dyDescent="0.25">
      <c r="B16" s="1" t="s">
        <v>14</v>
      </c>
      <c r="E16" s="3" t="s">
        <v>17</v>
      </c>
      <c r="F16" s="5">
        <v>0</v>
      </c>
    </row>
    <row r="17" spans="2:6" x14ac:dyDescent="0.25">
      <c r="B17" s="1" t="s">
        <v>15</v>
      </c>
      <c r="E17" s="3" t="s">
        <v>17</v>
      </c>
      <c r="F17" s="1" t="s">
        <v>40</v>
      </c>
    </row>
    <row r="18" spans="2:6" x14ac:dyDescent="0.25">
      <c r="B18" s="1" t="s">
        <v>16</v>
      </c>
      <c r="E18" s="3" t="s">
        <v>17</v>
      </c>
      <c r="F18" s="1" t="s">
        <v>38</v>
      </c>
    </row>
    <row r="19" spans="2:6" x14ac:dyDescent="0.25">
      <c r="B19" s="1" t="s">
        <v>18</v>
      </c>
      <c r="E19" s="3" t="s">
        <v>17</v>
      </c>
      <c r="F19" s="6" t="s">
        <v>39</v>
      </c>
    </row>
  </sheetData>
  <mergeCells count="1">
    <mergeCell ref="B2:G5"/>
  </mergeCells>
  <pageMargins left="0.7" right="0.7" top="0.78740157499999996" bottom="0.78740157499999996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ALOIS</vt:lpstr>
      <vt:lpstr>BLANKA</vt:lpstr>
      <vt:lpstr>CYRIL</vt:lpstr>
      <vt:lpstr>DAGMAR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Věra Průšová</dc:creator>
  <cp:lastModifiedBy>Ing. Věra Průšová</cp:lastModifiedBy>
  <cp:lastPrinted>2020-10-21T16:21:06Z</cp:lastPrinted>
  <dcterms:created xsi:type="dcterms:W3CDTF">2020-10-21T14:48:25Z</dcterms:created>
  <dcterms:modified xsi:type="dcterms:W3CDTF">2020-10-22T11:20:25Z</dcterms:modified>
</cp:coreProperties>
</file>